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5BF917C-1856-4658-980A-E53DED8315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11" i="1" l="1"/>
  <c r="C110" i="1"/>
  <c r="E109" i="1"/>
  <c r="D109" i="1"/>
  <c r="C109" i="1"/>
  <c r="E105" i="1"/>
  <c r="D105" i="1"/>
  <c r="C105" i="1"/>
  <c r="C102" i="1"/>
  <c r="E101" i="1"/>
  <c r="E112" i="1" s="1"/>
  <c r="D101" i="1"/>
  <c r="C101" i="1"/>
  <c r="E98" i="1"/>
  <c r="D98" i="1"/>
  <c r="C98" i="1"/>
  <c r="E97" i="1"/>
  <c r="E99" i="1" s="1"/>
  <c r="D97" i="1"/>
  <c r="D99" i="1" s="1"/>
  <c r="C97" i="1"/>
  <c r="C99" i="1" s="1"/>
  <c r="E95" i="1"/>
  <c r="E94" i="1"/>
  <c r="D94" i="1"/>
  <c r="C94" i="1"/>
  <c r="E93" i="1"/>
  <c r="D93" i="1"/>
  <c r="C93" i="1"/>
  <c r="E92" i="1"/>
  <c r="D92" i="1"/>
  <c r="C92" i="1"/>
  <c r="E91" i="1"/>
  <c r="D91" i="1"/>
  <c r="D95" i="1" s="1"/>
  <c r="C91" i="1"/>
  <c r="C95" i="1" s="1"/>
  <c r="E90" i="1"/>
  <c r="D90" i="1"/>
  <c r="C90" i="1"/>
  <c r="E89" i="1"/>
  <c r="D89" i="1"/>
  <c r="C89" i="1"/>
  <c r="E86" i="1"/>
  <c r="E87" i="1" s="1"/>
  <c r="D86" i="1"/>
  <c r="D87" i="1" s="1"/>
  <c r="C86" i="1"/>
  <c r="C87" i="1" s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E84" i="1" s="1"/>
  <c r="D75" i="1"/>
  <c r="D84" i="1" s="1"/>
  <c r="C75" i="1"/>
  <c r="C84" i="1" s="1"/>
  <c r="E72" i="1"/>
  <c r="D72" i="1"/>
  <c r="C72" i="1"/>
  <c r="E71" i="1"/>
  <c r="D71" i="1"/>
  <c r="C71" i="1"/>
  <c r="E70" i="1"/>
  <c r="E107" i="1" s="1"/>
  <c r="D70" i="1"/>
  <c r="C70" i="1"/>
  <c r="E69" i="1"/>
  <c r="D69" i="1"/>
  <c r="C69" i="1"/>
  <c r="E68" i="1"/>
  <c r="D68" i="1"/>
  <c r="C68" i="1"/>
  <c r="E67" i="1"/>
  <c r="D67" i="1"/>
  <c r="C67" i="1"/>
  <c r="E66" i="1"/>
  <c r="D66" i="1"/>
  <c r="C66" i="1"/>
  <c r="E65" i="1"/>
  <c r="E73" i="1" s="1"/>
  <c r="D65" i="1"/>
  <c r="D73" i="1" s="1"/>
  <c r="C65" i="1"/>
  <c r="C73" i="1" s="1"/>
  <c r="E63" i="1"/>
  <c r="D63" i="1"/>
  <c r="C63" i="1"/>
  <c r="E62" i="1"/>
  <c r="D62" i="1"/>
  <c r="C62" i="1"/>
  <c r="E61" i="1"/>
  <c r="D61" i="1"/>
  <c r="C61" i="1"/>
  <c r="E60" i="1"/>
  <c r="D60" i="1"/>
  <c r="C60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E103" i="1" s="1"/>
  <c r="D50" i="1"/>
  <c r="D58" i="1" s="1"/>
  <c r="C50" i="1"/>
  <c r="C58" i="1" s="1"/>
  <c r="E49" i="1"/>
  <c r="D49" i="1"/>
  <c r="C49" i="1"/>
  <c r="E48" i="1"/>
  <c r="D48" i="1"/>
  <c r="C48" i="1"/>
  <c r="E45" i="1"/>
  <c r="E46" i="1" s="1"/>
  <c r="D45" i="1"/>
  <c r="D46" i="1" s="1"/>
  <c r="C45" i="1"/>
  <c r="C46" i="1" s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E43" i="1" s="1"/>
  <c r="D33" i="1"/>
  <c r="D43" i="1" s="1"/>
  <c r="C33" i="1"/>
  <c r="C43" i="1" s="1"/>
  <c r="D31" i="1"/>
  <c r="E30" i="1"/>
  <c r="D30" i="1"/>
  <c r="C30" i="1"/>
  <c r="E29" i="1"/>
  <c r="D29" i="1"/>
  <c r="C29" i="1"/>
  <c r="E27" i="1"/>
  <c r="D27" i="1"/>
  <c r="C27" i="1"/>
  <c r="E26" i="1"/>
  <c r="E31" i="1" s="1"/>
  <c r="D26" i="1"/>
  <c r="C26" i="1"/>
  <c r="C31" i="1" s="1"/>
  <c r="E25" i="1"/>
  <c r="D25" i="1"/>
  <c r="C25" i="1"/>
  <c r="E24" i="1"/>
  <c r="D24" i="1"/>
  <c r="C24" i="1"/>
  <c r="E23" i="1"/>
  <c r="D23" i="1"/>
  <c r="C23" i="1"/>
  <c r="E21" i="1"/>
  <c r="D21" i="1"/>
  <c r="C21" i="1"/>
  <c r="E20" i="1"/>
  <c r="D20" i="1"/>
  <c r="C20" i="1"/>
  <c r="E19" i="1"/>
  <c r="D19" i="1"/>
  <c r="C19" i="1"/>
  <c r="E18" i="1"/>
  <c r="D18" i="1"/>
  <c r="C18" i="1"/>
  <c r="C16" i="1"/>
  <c r="E15" i="1"/>
  <c r="D15" i="1"/>
  <c r="D111" i="1" s="1"/>
  <c r="C15" i="1"/>
  <c r="C111" i="1" s="1"/>
  <c r="E14" i="1"/>
  <c r="E110" i="1" s="1"/>
  <c r="D14" i="1"/>
  <c r="D110" i="1" s="1"/>
  <c r="C14" i="1"/>
  <c r="E13" i="1"/>
  <c r="D13" i="1"/>
  <c r="C13" i="1"/>
  <c r="E12" i="1"/>
  <c r="E108" i="1" s="1"/>
  <c r="D12" i="1"/>
  <c r="D108" i="1" s="1"/>
  <c r="C12" i="1"/>
  <c r="C108" i="1" s="1"/>
  <c r="E11" i="1"/>
  <c r="D11" i="1"/>
  <c r="D107" i="1" s="1"/>
  <c r="C11" i="1"/>
  <c r="C107" i="1" s="1"/>
  <c r="E10" i="1"/>
  <c r="E106" i="1" s="1"/>
  <c r="D10" i="1"/>
  <c r="D106" i="1" s="1"/>
  <c r="C10" i="1"/>
  <c r="E9" i="1"/>
  <c r="D9" i="1"/>
  <c r="C9" i="1"/>
  <c r="E8" i="1"/>
  <c r="E104" i="1" s="1"/>
  <c r="D8" i="1"/>
  <c r="D16" i="1" s="1"/>
  <c r="C8" i="1"/>
  <c r="C104" i="1" s="1"/>
  <c r="E7" i="1"/>
  <c r="D7" i="1"/>
  <c r="D103" i="1" s="1"/>
  <c r="C7" i="1"/>
  <c r="C103" i="1" s="1"/>
  <c r="E6" i="1"/>
  <c r="E102" i="1" s="1"/>
  <c r="D6" i="1"/>
  <c r="D102" i="1" s="1"/>
  <c r="C6" i="1"/>
  <c r="E5" i="1"/>
  <c r="D5" i="1"/>
  <c r="C5" i="1"/>
  <c r="E16" i="1" l="1"/>
  <c r="C106" i="1"/>
  <c r="C112" i="1" s="1"/>
  <c r="E58" i="1"/>
  <c r="D104" i="1"/>
  <c r="D112" i="1" s="1"/>
</calcChain>
</file>

<file path=xl/sharedStrings.xml><?xml version="1.0" encoding="utf-8"?>
<sst xmlns="http://schemas.openxmlformats.org/spreadsheetml/2006/main" count="114" uniqueCount="43">
  <si>
    <t>MUĞLA İL KÜLTÜR VE TURİZM MÜDÜRLÜĞÜ</t>
  </si>
  <si>
    <t>TESİS</t>
  </si>
  <si>
    <t>ODA</t>
  </si>
  <si>
    <t>YATAK</t>
  </si>
  <si>
    <t xml:space="preserve"> İŞLETME BELGELİ TESİSLER İSTATİSTİĞİ</t>
  </si>
  <si>
    <t>BODRUM</t>
  </si>
  <si>
    <t>TATİL KÖYÜ</t>
  </si>
  <si>
    <t>5 YILDIZLI OTELLER</t>
  </si>
  <si>
    <t>4 YILDIZLI OTELLER</t>
  </si>
  <si>
    <t>3 YILDIZLI OTELLER</t>
  </si>
  <si>
    <t>2 YILDIZLI OTELLER</t>
  </si>
  <si>
    <t>1 YILDIZLI OTELLER</t>
  </si>
  <si>
    <t>PANSİYON</t>
  </si>
  <si>
    <t>APART</t>
  </si>
  <si>
    <t>BUTİK OTEL</t>
  </si>
  <si>
    <t>YÜZER TESİS</t>
  </si>
  <si>
    <t>ÖZEL TESİS</t>
  </si>
  <si>
    <t>BODRUM TOPLAM</t>
  </si>
  <si>
    <t>DALAMAN</t>
  </si>
  <si>
    <t>DALAMAN TOPLAM</t>
  </si>
  <si>
    <t>DATÇA</t>
  </si>
  <si>
    <t>APART OTEL</t>
  </si>
  <si>
    <t>DATÇA TOPLAM</t>
  </si>
  <si>
    <t>FETHİYE</t>
  </si>
  <si>
    <t>FETHİYE TOPLAM</t>
  </si>
  <si>
    <t>KÖYCEĞİZ</t>
  </si>
  <si>
    <t>KÖYCEĞİZ TOPLAM</t>
  </si>
  <si>
    <t>MARMARİS</t>
  </si>
  <si>
    <t>MARMARİS TOPLAM</t>
  </si>
  <si>
    <t>MENTEŞE</t>
  </si>
  <si>
    <t>MENTEŞE TOPLAM</t>
  </si>
  <si>
    <t>MİLAS</t>
  </si>
  <si>
    <t>MİLAS TOPLAM</t>
  </si>
  <si>
    <t>ORTACA</t>
  </si>
  <si>
    <t>ORTACA TOPLAM</t>
  </si>
  <si>
    <t>YATAĞAN</t>
  </si>
  <si>
    <t>YATAĞAN TOPLAM</t>
  </si>
  <si>
    <t>ULA</t>
  </si>
  <si>
    <t>ULA  TOPLAM</t>
  </si>
  <si>
    <t>SEYDİKEMER</t>
  </si>
  <si>
    <t>SEYDİKEMER TOPLAM</t>
  </si>
  <si>
    <t xml:space="preserve"> İŞLETME BELGELİ MUĞLA GENELİ</t>
  </si>
  <si>
    <t xml:space="preserve"> 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</si>
</sst>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mmmm\ yy;@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20"/>
      <color theme="1"/>
      <name val="Calibri Light"/>
      <family val="1"/>
      <charset val="162"/>
      <scheme val="major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1"/>
      <color rgb="FFFF0000"/>
      <name val="Calibri"/>
      <family val="2"/>
      <charset val="162"/>
      <scheme val="minor"/>
    </font>
    <font>
      <b/>
      <sz val="12"/>
      <color indexed="12"/>
      <name val="Times New Roman"/>
      <family val="1"/>
      <charset val="162"/>
    </font>
    <font>
      <b/>
      <sz val="14"/>
      <color rgb="FFFF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164" fontId="6" fillId="3" borderId="1" xfId="0" applyNumberFormat="1" applyFont="1" applyFill="1" applyBorder="1"/>
    <xf numFmtId="3" fontId="4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right" vertical="center"/>
    </xf>
    <xf numFmtId="3" fontId="7" fillId="5" borderId="1" xfId="0" applyNumberFormat="1" applyFont="1" applyFill="1" applyBorder="1" applyAlignment="1">
      <alignment vertical="center"/>
    </xf>
    <xf numFmtId="0" fontId="8" fillId="5" borderId="1" xfId="0" applyFont="1" applyFill="1" applyBorder="1" applyAlignment="1">
      <alignment horizontal="right" vertical="center"/>
    </xf>
    <xf numFmtId="3" fontId="9" fillId="5" borderId="1" xfId="0" applyNumberFormat="1" applyFont="1" applyFill="1" applyBorder="1" applyAlignment="1">
      <alignment horizontal="right" vertical="center"/>
    </xf>
    <xf numFmtId="3" fontId="9" fillId="5" borderId="1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7" fillId="5" borderId="2" xfId="0" applyFont="1" applyFill="1" applyBorder="1" applyAlignment="1">
      <alignment horizontal="right" vertical="center"/>
    </xf>
    <xf numFmtId="0" fontId="7" fillId="5" borderId="4" xfId="0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right" vertical="center"/>
    </xf>
    <xf numFmtId="0" fontId="8" fillId="5" borderId="2" xfId="0" applyFont="1" applyFill="1" applyBorder="1" applyAlignment="1">
      <alignment horizontal="right" vertical="center"/>
    </xf>
    <xf numFmtId="0" fontId="8" fillId="5" borderId="4" xfId="0" applyFont="1" applyFill="1" applyBorder="1" applyAlignment="1">
      <alignment horizontal="right" vertical="center"/>
    </xf>
    <xf numFmtId="3" fontId="10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3" fontId="4" fillId="4" borderId="2" xfId="0" applyNumberFormat="1" applyFont="1" applyFill="1" applyBorder="1" applyAlignment="1">
      <alignment horizontal="right" vertical="center" wrapText="1"/>
    </xf>
    <xf numFmtId="3" fontId="4" fillId="4" borderId="3" xfId="0" applyNumberFormat="1" applyFont="1" applyFill="1" applyBorder="1" applyAlignment="1">
      <alignment vertical="center"/>
    </xf>
    <xf numFmtId="3" fontId="4" fillId="4" borderId="3" xfId="0" applyNumberFormat="1" applyFont="1" applyFill="1" applyBorder="1" applyAlignment="1">
      <alignment horizontal="center" vertical="center"/>
    </xf>
    <xf numFmtId="3" fontId="4" fillId="4" borderId="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" fontId="12" fillId="4" borderId="1" xfId="0" applyNumberFormat="1" applyFont="1" applyFill="1" applyBorder="1" applyAlignment="1">
      <alignment horizontal="right" vertical="center"/>
    </xf>
    <xf numFmtId="3" fontId="9" fillId="4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ES&#304;S%20L&#304;STELER&#304;(18.07.2025%20tarihi%20itibariyle%20son%20durum).xlsx" TargetMode="External"/><Relationship Id="rId1" Type="http://schemas.openxmlformats.org/officeDocument/2006/relationships/externalLinkPath" Target="TES&#304;S%20L&#304;STELER&#304;(18.07.2025%20tarihi%20itibariyle%20son%20durum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şletme"/>
      <sheetName val="yatırım"/>
      <sheetName val="Sayfa1"/>
      <sheetName val="istatistikler"/>
      <sheetName val="bele.bel.tes."/>
      <sheetName val="bel.ist."/>
    </sheetNames>
    <sheetDataSet>
      <sheetData sheetId="0">
        <row r="30">
          <cell r="C30">
            <v>26</v>
          </cell>
          <cell r="E30">
            <v>4486</v>
          </cell>
          <cell r="F30">
            <v>9994</v>
          </cell>
        </row>
        <row r="77">
          <cell r="C77">
            <v>46</v>
          </cell>
          <cell r="E77">
            <v>7747</v>
          </cell>
          <cell r="F77">
            <v>16863</v>
          </cell>
        </row>
        <row r="127">
          <cell r="C127">
            <v>49</v>
          </cell>
          <cell r="E127">
            <v>5366</v>
          </cell>
          <cell r="F127">
            <v>11587</v>
          </cell>
        </row>
        <row r="175">
          <cell r="C175">
            <v>47</v>
          </cell>
          <cell r="E175">
            <v>2027</v>
          </cell>
          <cell r="F175">
            <v>4267</v>
          </cell>
        </row>
        <row r="196">
          <cell r="C196">
            <v>20</v>
          </cell>
          <cell r="E196">
            <v>591</v>
          </cell>
          <cell r="F196">
            <v>1203</v>
          </cell>
        </row>
        <row r="212">
          <cell r="C212">
            <v>15</v>
          </cell>
          <cell r="E212">
            <v>388</v>
          </cell>
          <cell r="F212">
            <v>843</v>
          </cell>
        </row>
        <row r="249">
          <cell r="C249">
            <v>33</v>
          </cell>
          <cell r="E249">
            <v>317</v>
          </cell>
          <cell r="F249">
            <v>597</v>
          </cell>
        </row>
        <row r="277">
          <cell r="C277">
            <v>27</v>
          </cell>
          <cell r="E277">
            <v>931</v>
          </cell>
          <cell r="F277">
            <v>2711</v>
          </cell>
        </row>
        <row r="320">
          <cell r="C320">
            <v>37</v>
          </cell>
          <cell r="E320">
            <v>895</v>
          </cell>
          <cell r="F320">
            <v>2021</v>
          </cell>
        </row>
        <row r="322">
          <cell r="C322">
            <v>1</v>
          </cell>
          <cell r="E322">
            <v>0</v>
          </cell>
          <cell r="F322">
            <v>0</v>
          </cell>
        </row>
        <row r="355">
          <cell r="C355">
            <v>32</v>
          </cell>
          <cell r="E355">
            <v>452</v>
          </cell>
          <cell r="F355">
            <v>930</v>
          </cell>
        </row>
        <row r="360">
          <cell r="C360">
            <v>2</v>
          </cell>
          <cell r="E360">
            <v>172</v>
          </cell>
          <cell r="F360">
            <v>344</v>
          </cell>
        </row>
        <row r="363">
          <cell r="C363">
            <v>1</v>
          </cell>
          <cell r="E363">
            <v>0</v>
          </cell>
          <cell r="F363">
            <v>0</v>
          </cell>
        </row>
        <row r="368">
          <cell r="C368">
            <v>3</v>
          </cell>
          <cell r="E368">
            <v>27</v>
          </cell>
          <cell r="F368">
            <v>54</v>
          </cell>
        </row>
        <row r="375">
          <cell r="C375">
            <v>4</v>
          </cell>
          <cell r="E375">
            <v>213</v>
          </cell>
          <cell r="F375">
            <v>448</v>
          </cell>
        </row>
        <row r="380">
          <cell r="C380">
            <v>4</v>
          </cell>
          <cell r="E380">
            <v>262</v>
          </cell>
          <cell r="F380">
            <v>540</v>
          </cell>
        </row>
        <row r="382">
          <cell r="C382">
            <v>1</v>
          </cell>
          <cell r="E382">
            <v>38</v>
          </cell>
          <cell r="F382">
            <v>76</v>
          </cell>
        </row>
        <row r="431">
          <cell r="C431">
            <v>48</v>
          </cell>
          <cell r="E431">
            <v>335</v>
          </cell>
          <cell r="F431">
            <v>695</v>
          </cell>
        </row>
        <row r="435">
          <cell r="C435">
            <v>3</v>
          </cell>
          <cell r="E435">
            <v>34</v>
          </cell>
          <cell r="F435">
            <v>68</v>
          </cell>
        </row>
        <row r="437">
          <cell r="C437">
            <v>1</v>
          </cell>
          <cell r="E437">
            <v>40</v>
          </cell>
          <cell r="F437">
            <v>80</v>
          </cell>
        </row>
        <row r="450">
          <cell r="C450">
            <v>9</v>
          </cell>
          <cell r="E450">
            <v>271</v>
          </cell>
          <cell r="F450">
            <v>600</v>
          </cell>
        </row>
        <row r="458">
          <cell r="C458">
            <v>5</v>
          </cell>
          <cell r="E458">
            <v>1534</v>
          </cell>
          <cell r="F458">
            <v>3379</v>
          </cell>
        </row>
        <row r="469">
          <cell r="C469">
            <v>10</v>
          </cell>
          <cell r="E469">
            <v>2546</v>
          </cell>
          <cell r="F469">
            <v>5760</v>
          </cell>
        </row>
        <row r="488">
          <cell r="C488">
            <v>18</v>
          </cell>
          <cell r="E488">
            <v>2269</v>
          </cell>
          <cell r="F488">
            <v>4788</v>
          </cell>
        </row>
        <row r="522">
          <cell r="C522">
            <v>33</v>
          </cell>
          <cell r="E522">
            <v>1649</v>
          </cell>
          <cell r="F522">
            <v>3370</v>
          </cell>
        </row>
        <row r="528">
          <cell r="C528">
            <v>5</v>
          </cell>
          <cell r="E528">
            <v>145</v>
          </cell>
          <cell r="F528">
            <v>300</v>
          </cell>
        </row>
        <row r="537">
          <cell r="C537">
            <v>8</v>
          </cell>
          <cell r="E537">
            <v>119</v>
          </cell>
          <cell r="F537">
            <v>240</v>
          </cell>
        </row>
        <row r="604">
          <cell r="C604">
            <v>66</v>
          </cell>
          <cell r="E604">
            <v>363</v>
          </cell>
          <cell r="F604">
            <v>832</v>
          </cell>
        </row>
        <row r="614">
          <cell r="C614">
            <v>3</v>
          </cell>
          <cell r="E614">
            <v>216</v>
          </cell>
          <cell r="F614">
            <v>134</v>
          </cell>
        </row>
        <row r="618">
          <cell r="C618">
            <v>3</v>
          </cell>
          <cell r="E618">
            <v>69</v>
          </cell>
          <cell r="F618">
            <v>166</v>
          </cell>
        </row>
        <row r="629">
          <cell r="C629">
            <v>8</v>
          </cell>
          <cell r="E629">
            <v>171</v>
          </cell>
          <cell r="F629">
            <v>356</v>
          </cell>
        </row>
        <row r="633">
          <cell r="C633">
            <v>1</v>
          </cell>
          <cell r="E633">
            <v>81</v>
          </cell>
          <cell r="F633">
            <v>170</v>
          </cell>
        </row>
        <row r="634">
          <cell r="E634">
            <v>4</v>
          </cell>
          <cell r="F634">
            <v>16</v>
          </cell>
        </row>
        <row r="635">
          <cell r="C635">
            <v>1</v>
          </cell>
        </row>
        <row r="639">
          <cell r="C639">
            <v>1</v>
          </cell>
          <cell r="E639">
            <v>26</v>
          </cell>
          <cell r="F639">
            <v>51</v>
          </cell>
        </row>
        <row r="650">
          <cell r="C650">
            <v>3</v>
          </cell>
          <cell r="E650">
            <v>542</v>
          </cell>
          <cell r="F650">
            <v>1129</v>
          </cell>
        </row>
        <row r="671">
          <cell r="C671">
            <v>20</v>
          </cell>
          <cell r="E671">
            <v>6412</v>
          </cell>
          <cell r="F671">
            <v>13627</v>
          </cell>
        </row>
        <row r="702">
          <cell r="C702">
            <v>30</v>
          </cell>
          <cell r="E702">
            <v>4535</v>
          </cell>
          <cell r="F702">
            <v>9250</v>
          </cell>
        </row>
        <row r="742">
          <cell r="C742">
            <v>39</v>
          </cell>
          <cell r="E742">
            <v>2553</v>
          </cell>
          <cell r="F742">
            <v>5207</v>
          </cell>
        </row>
        <row r="754">
          <cell r="C754">
            <v>11</v>
          </cell>
          <cell r="E754">
            <v>581</v>
          </cell>
          <cell r="F754">
            <v>1185</v>
          </cell>
        </row>
        <row r="760">
          <cell r="C760">
            <v>5</v>
          </cell>
          <cell r="E760">
            <v>77</v>
          </cell>
          <cell r="F760">
            <v>158</v>
          </cell>
        </row>
        <row r="789">
          <cell r="C789">
            <v>28</v>
          </cell>
          <cell r="E789">
            <v>1416</v>
          </cell>
          <cell r="F789">
            <v>2990</v>
          </cell>
        </row>
        <row r="792">
          <cell r="C792">
            <v>2</v>
          </cell>
          <cell r="E792">
            <v>71</v>
          </cell>
          <cell r="F792">
            <v>142</v>
          </cell>
        </row>
        <row r="803">
          <cell r="C803">
            <v>10</v>
          </cell>
          <cell r="E803">
            <v>241</v>
          </cell>
          <cell r="F803">
            <v>556</v>
          </cell>
        </row>
        <row r="868">
          <cell r="C868">
            <v>64</v>
          </cell>
          <cell r="E868">
            <v>379</v>
          </cell>
          <cell r="F868">
            <v>800</v>
          </cell>
        </row>
        <row r="873">
          <cell r="C873">
            <v>2</v>
          </cell>
          <cell r="E873">
            <v>183</v>
          </cell>
          <cell r="F873">
            <v>366</v>
          </cell>
        </row>
        <row r="879">
          <cell r="C879">
            <v>5</v>
          </cell>
          <cell r="E879">
            <v>201</v>
          </cell>
          <cell r="F879">
            <v>394</v>
          </cell>
        </row>
        <row r="883">
          <cell r="C883">
            <v>3</v>
          </cell>
          <cell r="E883">
            <v>18067</v>
          </cell>
          <cell r="F883">
            <v>10</v>
          </cell>
        </row>
        <row r="887">
          <cell r="C887">
            <v>1</v>
          </cell>
          <cell r="E887">
            <v>394</v>
          </cell>
          <cell r="F887">
            <v>898</v>
          </cell>
        </row>
        <row r="894">
          <cell r="C894">
            <v>6</v>
          </cell>
          <cell r="E894">
            <v>1251</v>
          </cell>
          <cell r="F894">
            <v>2590</v>
          </cell>
        </row>
        <row r="897">
          <cell r="C897">
            <v>2</v>
          </cell>
          <cell r="E897">
            <v>142</v>
          </cell>
          <cell r="F897">
            <v>288</v>
          </cell>
        </row>
        <row r="906">
          <cell r="C906">
            <v>8</v>
          </cell>
          <cell r="E906">
            <v>295</v>
          </cell>
          <cell r="F906">
            <v>596</v>
          </cell>
        </row>
        <row r="908">
          <cell r="C908">
            <v>1</v>
          </cell>
          <cell r="E908">
            <v>14</v>
          </cell>
          <cell r="F908">
            <v>28</v>
          </cell>
        </row>
        <row r="912">
          <cell r="C912">
            <v>3</v>
          </cell>
          <cell r="E912">
            <v>12</v>
          </cell>
          <cell r="F912">
            <v>24</v>
          </cell>
        </row>
        <row r="915">
          <cell r="C915">
            <v>2</v>
          </cell>
          <cell r="E915">
            <v>35</v>
          </cell>
          <cell r="F915">
            <v>72</v>
          </cell>
        </row>
        <row r="919">
          <cell r="C919">
            <v>3</v>
          </cell>
          <cell r="E919">
            <v>0</v>
          </cell>
          <cell r="F919">
            <v>0</v>
          </cell>
        </row>
        <row r="923">
          <cell r="C923">
            <v>1</v>
          </cell>
          <cell r="E923">
            <v>184</v>
          </cell>
          <cell r="F923">
            <v>368</v>
          </cell>
        </row>
        <row r="927">
          <cell r="C927">
            <v>3</v>
          </cell>
          <cell r="E927">
            <v>792</v>
          </cell>
          <cell r="F927">
            <v>1606</v>
          </cell>
        </row>
        <row r="935">
          <cell r="C935">
            <v>7</v>
          </cell>
          <cell r="E935">
            <v>1827</v>
          </cell>
          <cell r="F935">
            <v>3699</v>
          </cell>
        </row>
        <row r="937">
          <cell r="C937">
            <v>1</v>
          </cell>
          <cell r="E937">
            <v>66</v>
          </cell>
          <cell r="F937">
            <v>132</v>
          </cell>
        </row>
        <row r="938">
          <cell r="E938">
            <v>67</v>
          </cell>
          <cell r="F938">
            <v>141</v>
          </cell>
        </row>
        <row r="939">
          <cell r="C939">
            <v>2</v>
          </cell>
        </row>
        <row r="955">
          <cell r="C955">
            <v>13</v>
          </cell>
          <cell r="E955">
            <v>110</v>
          </cell>
          <cell r="F955">
            <v>228</v>
          </cell>
        </row>
        <row r="957">
          <cell r="C957">
            <v>1</v>
          </cell>
          <cell r="E957">
            <v>19</v>
          </cell>
          <cell r="F957">
            <v>50</v>
          </cell>
        </row>
        <row r="960">
          <cell r="C960">
            <v>2</v>
          </cell>
          <cell r="E960">
            <v>95</v>
          </cell>
          <cell r="F960">
            <v>190</v>
          </cell>
        </row>
        <row r="965">
          <cell r="C965">
            <v>4</v>
          </cell>
          <cell r="E965">
            <v>129</v>
          </cell>
          <cell r="F965">
            <v>312</v>
          </cell>
        </row>
        <row r="969">
          <cell r="C969">
            <v>1</v>
          </cell>
          <cell r="E969">
            <v>0</v>
          </cell>
          <cell r="F969">
            <v>0</v>
          </cell>
        </row>
        <row r="972">
          <cell r="C972">
            <v>1</v>
          </cell>
          <cell r="E972">
            <v>141</v>
          </cell>
          <cell r="F972">
            <v>296</v>
          </cell>
        </row>
        <row r="974">
          <cell r="C974">
            <v>1</v>
          </cell>
          <cell r="E974">
            <v>24</v>
          </cell>
          <cell r="F974">
            <v>48</v>
          </cell>
        </row>
        <row r="976">
          <cell r="C976">
            <v>1</v>
          </cell>
          <cell r="E976">
            <v>13</v>
          </cell>
          <cell r="F976">
            <v>26</v>
          </cell>
        </row>
        <row r="978">
          <cell r="C978">
            <v>1</v>
          </cell>
          <cell r="E978">
            <v>18</v>
          </cell>
          <cell r="F978">
            <v>36</v>
          </cell>
        </row>
        <row r="988">
          <cell r="C988">
            <v>9</v>
          </cell>
          <cell r="E988">
            <v>89</v>
          </cell>
          <cell r="F988">
            <v>179</v>
          </cell>
        </row>
        <row r="992">
          <cell r="C992">
            <v>3</v>
          </cell>
          <cell r="E992">
            <v>51</v>
          </cell>
          <cell r="F992">
            <v>112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3"/>
  <sheetViews>
    <sheetView tabSelected="1" workbookViewId="0">
      <selection activeCell="G11" sqref="G11"/>
    </sheetView>
  </sheetViews>
  <sheetFormatPr defaultRowHeight="15" x14ac:dyDescent="0.25"/>
  <cols>
    <col min="1" max="1" width="36.7109375" customWidth="1"/>
    <col min="2" max="2" width="12.28515625" customWidth="1"/>
    <col min="3" max="3" width="10.85546875" customWidth="1"/>
    <col min="4" max="4" width="10.7109375" customWidth="1"/>
    <col min="5" max="5" width="12.140625" customWidth="1"/>
  </cols>
  <sheetData>
    <row r="1" spans="1:5" s="2" customFormat="1" ht="27.75" customHeight="1" x14ac:dyDescent="0.25">
      <c r="A1" s="1" t="s">
        <v>0</v>
      </c>
      <c r="B1" s="1"/>
      <c r="C1" s="1"/>
      <c r="D1" s="1"/>
      <c r="E1" s="1"/>
    </row>
    <row r="2" spans="1:5" s="2" customFormat="1" ht="15" customHeight="1" x14ac:dyDescent="0.25">
      <c r="A2" s="3"/>
      <c r="B2" s="4"/>
      <c r="C2" s="5" t="s">
        <v>1</v>
      </c>
      <c r="D2" s="6" t="s">
        <v>2</v>
      </c>
      <c r="E2" s="7" t="s">
        <v>3</v>
      </c>
    </row>
    <row r="3" spans="1:5" s="2" customFormat="1" ht="18.75" customHeight="1" x14ac:dyDescent="0.3">
      <c r="A3" s="8" t="s">
        <v>4</v>
      </c>
      <c r="B3" s="9"/>
      <c r="C3" s="9"/>
      <c r="D3" s="9"/>
      <c r="E3" s="10">
        <v>44562</v>
      </c>
    </row>
    <row r="4" spans="1:5" s="2" customFormat="1" ht="15" customHeight="1" x14ac:dyDescent="0.25">
      <c r="A4" s="11" t="s">
        <v>5</v>
      </c>
      <c r="B4" s="11"/>
      <c r="C4" s="11"/>
      <c r="D4" s="11"/>
      <c r="E4" s="11"/>
    </row>
    <row r="5" spans="1:5" s="2" customFormat="1" ht="15" customHeight="1" x14ac:dyDescent="0.25">
      <c r="A5" s="12" t="s">
        <v>6</v>
      </c>
      <c r="B5" s="12"/>
      <c r="C5" s="13">
        <f>SUM([1]işletme!C30)</f>
        <v>26</v>
      </c>
      <c r="D5" s="13">
        <f>SUM([1]işletme!E30)</f>
        <v>4486</v>
      </c>
      <c r="E5" s="13">
        <f>SUM([1]işletme!F30)</f>
        <v>9994</v>
      </c>
    </row>
    <row r="6" spans="1:5" s="2" customFormat="1" ht="15" customHeight="1" x14ac:dyDescent="0.25">
      <c r="A6" s="12" t="s">
        <v>7</v>
      </c>
      <c r="B6" s="12"/>
      <c r="C6" s="13">
        <f>SUM([1]işletme!C77)</f>
        <v>46</v>
      </c>
      <c r="D6" s="13">
        <f>SUM([1]işletme!E77)</f>
        <v>7747</v>
      </c>
      <c r="E6" s="13">
        <f>SUM([1]işletme!F77)</f>
        <v>16863</v>
      </c>
    </row>
    <row r="7" spans="1:5" s="2" customFormat="1" ht="15" customHeight="1" x14ac:dyDescent="0.25">
      <c r="A7" s="12" t="s">
        <v>8</v>
      </c>
      <c r="B7" s="12"/>
      <c r="C7" s="13">
        <f>SUM([1]işletme!C127)</f>
        <v>49</v>
      </c>
      <c r="D7" s="13">
        <f>SUM([1]işletme!E127)</f>
        <v>5366</v>
      </c>
      <c r="E7" s="13">
        <f>SUM([1]işletme!F127)</f>
        <v>11587</v>
      </c>
    </row>
    <row r="8" spans="1:5" s="2" customFormat="1" ht="15" customHeight="1" x14ac:dyDescent="0.25">
      <c r="A8" s="12" t="s">
        <v>9</v>
      </c>
      <c r="B8" s="12"/>
      <c r="C8" s="13">
        <f>SUM([1]işletme!C175)</f>
        <v>47</v>
      </c>
      <c r="D8" s="13">
        <f>SUM([1]işletme!E175)</f>
        <v>2027</v>
      </c>
      <c r="E8" s="13">
        <f>SUM([1]işletme!F175)</f>
        <v>4267</v>
      </c>
    </row>
    <row r="9" spans="1:5" s="2" customFormat="1" ht="15" customHeight="1" x14ac:dyDescent="0.25">
      <c r="A9" s="12" t="s">
        <v>10</v>
      </c>
      <c r="B9" s="12"/>
      <c r="C9" s="13">
        <f>SUM([1]işletme!C196)</f>
        <v>20</v>
      </c>
      <c r="D9" s="13">
        <f>SUM([1]işletme!E196)</f>
        <v>591</v>
      </c>
      <c r="E9" s="13">
        <f>SUM([1]işletme!F196)</f>
        <v>1203</v>
      </c>
    </row>
    <row r="10" spans="1:5" s="2" customFormat="1" ht="15" customHeight="1" x14ac:dyDescent="0.25">
      <c r="A10" s="12" t="s">
        <v>11</v>
      </c>
      <c r="B10" s="12"/>
      <c r="C10" s="13">
        <f>SUM([1]işletme!C212)</f>
        <v>15</v>
      </c>
      <c r="D10" s="13">
        <f>SUM([1]işletme!E212)</f>
        <v>388</v>
      </c>
      <c r="E10" s="13">
        <f>SUM([1]işletme!F212)</f>
        <v>843</v>
      </c>
    </row>
    <row r="11" spans="1:5" s="2" customFormat="1" ht="15" customHeight="1" x14ac:dyDescent="0.25">
      <c r="A11" s="12" t="s">
        <v>12</v>
      </c>
      <c r="B11" s="12"/>
      <c r="C11" s="13">
        <f>SUM([1]işletme!C249)</f>
        <v>33</v>
      </c>
      <c r="D11" s="13">
        <f>SUM([1]işletme!E249)</f>
        <v>317</v>
      </c>
      <c r="E11" s="13">
        <f>SUM([1]işletme!F249)</f>
        <v>597</v>
      </c>
    </row>
    <row r="12" spans="1:5" s="2" customFormat="1" ht="15" customHeight="1" x14ac:dyDescent="0.25">
      <c r="A12" s="12" t="s">
        <v>13</v>
      </c>
      <c r="B12" s="12"/>
      <c r="C12" s="13">
        <f>SUM([1]işletme!C277)</f>
        <v>27</v>
      </c>
      <c r="D12" s="13">
        <f>SUM([1]işletme!E277)</f>
        <v>931</v>
      </c>
      <c r="E12" s="13">
        <f>SUM([1]işletme!F277)</f>
        <v>2711</v>
      </c>
    </row>
    <row r="13" spans="1:5" s="2" customFormat="1" ht="15" customHeight="1" x14ac:dyDescent="0.25">
      <c r="A13" s="12" t="s">
        <v>14</v>
      </c>
      <c r="B13" s="12"/>
      <c r="C13" s="13">
        <f>SUM([1]işletme!C320)</f>
        <v>37</v>
      </c>
      <c r="D13" s="13">
        <f>SUM([1]işletme!E320)</f>
        <v>895</v>
      </c>
      <c r="E13" s="13">
        <f>SUM([1]işletme!F320)</f>
        <v>2021</v>
      </c>
    </row>
    <row r="14" spans="1:5" s="2" customFormat="1" ht="15" customHeight="1" x14ac:dyDescent="0.25">
      <c r="A14" s="12" t="s">
        <v>15</v>
      </c>
      <c r="B14" s="12"/>
      <c r="C14" s="13">
        <f>SUM([1]işletme!C322)</f>
        <v>1</v>
      </c>
      <c r="D14" s="13">
        <f>SUM([1]işletme!E322)</f>
        <v>0</v>
      </c>
      <c r="E14" s="13">
        <f>SUM([1]işletme!F322)</f>
        <v>0</v>
      </c>
    </row>
    <row r="15" spans="1:5" s="2" customFormat="1" ht="15" customHeight="1" x14ac:dyDescent="0.25">
      <c r="A15" s="12" t="s">
        <v>16</v>
      </c>
      <c r="B15" s="12"/>
      <c r="C15" s="13">
        <f>SUM([1]işletme!C355)</f>
        <v>32</v>
      </c>
      <c r="D15" s="13">
        <f>SUM([1]işletme!E355)</f>
        <v>452</v>
      </c>
      <c r="E15" s="13">
        <f>SUM([1]işletme!F355)</f>
        <v>930</v>
      </c>
    </row>
    <row r="16" spans="1:5" s="17" customFormat="1" ht="15" customHeight="1" x14ac:dyDescent="0.25">
      <c r="A16" s="14" t="s">
        <v>17</v>
      </c>
      <c r="B16" s="14"/>
      <c r="C16" s="15">
        <f>SUM(C5:C15)</f>
        <v>333</v>
      </c>
      <c r="D16" s="16">
        <f>SUM(D5:D15)</f>
        <v>23200</v>
      </c>
      <c r="E16" s="16">
        <f>SUM(E5:E15)</f>
        <v>51016</v>
      </c>
    </row>
    <row r="17" spans="1:5" s="2" customFormat="1" ht="15" customHeight="1" x14ac:dyDescent="0.25">
      <c r="A17" s="11" t="s">
        <v>18</v>
      </c>
      <c r="B17" s="11"/>
      <c r="C17" s="11"/>
      <c r="D17" s="11"/>
      <c r="E17" s="11"/>
    </row>
    <row r="18" spans="1:5" s="2" customFormat="1" ht="15" customHeight="1" x14ac:dyDescent="0.25">
      <c r="A18" s="12" t="s">
        <v>8</v>
      </c>
      <c r="B18" s="12"/>
      <c r="C18" s="13">
        <f>SUM([1]işletme!C360)</f>
        <v>2</v>
      </c>
      <c r="D18" s="13">
        <f>SUM([1]işletme!E360)</f>
        <v>172</v>
      </c>
      <c r="E18" s="13">
        <f>SUM([1]işletme!F360)</f>
        <v>344</v>
      </c>
    </row>
    <row r="19" spans="1:5" s="2" customFormat="1" ht="15" customHeight="1" x14ac:dyDescent="0.25">
      <c r="A19" s="12" t="s">
        <v>16</v>
      </c>
      <c r="B19" s="12"/>
      <c r="C19" s="13">
        <f>SUM([1]işletme!C363)</f>
        <v>1</v>
      </c>
      <c r="D19" s="13">
        <f>SUM([1]işletme!E363)</f>
        <v>0</v>
      </c>
      <c r="E19" s="13">
        <f>SUM([1]işletme!F363)</f>
        <v>0</v>
      </c>
    </row>
    <row r="20" spans="1:5" s="2" customFormat="1" ht="15" customHeight="1" x14ac:dyDescent="0.25">
      <c r="A20" s="12" t="s">
        <v>12</v>
      </c>
      <c r="B20" s="12"/>
      <c r="C20" s="13">
        <f>SUM([1]işletme!C368)</f>
        <v>3</v>
      </c>
      <c r="D20" s="13">
        <f>SUM([1]işletme!E368)</f>
        <v>27</v>
      </c>
      <c r="E20" s="13">
        <f>SUM([1]işletme!F368)</f>
        <v>54</v>
      </c>
    </row>
    <row r="21" spans="1:5" s="17" customFormat="1" ht="15" customHeight="1" x14ac:dyDescent="0.25">
      <c r="A21" s="14" t="s">
        <v>19</v>
      </c>
      <c r="B21" s="14"/>
      <c r="C21" s="15">
        <f>SUM(C18:C20)</f>
        <v>6</v>
      </c>
      <c r="D21" s="16">
        <f>SUM(D18:D20)</f>
        <v>199</v>
      </c>
      <c r="E21" s="16">
        <f>SUM(E18:E20)</f>
        <v>398</v>
      </c>
    </row>
    <row r="22" spans="1:5" s="2" customFormat="1" ht="15" customHeight="1" x14ac:dyDescent="0.25">
      <c r="A22" s="11" t="s">
        <v>20</v>
      </c>
      <c r="B22" s="11"/>
      <c r="C22" s="11"/>
      <c r="D22" s="11"/>
      <c r="E22" s="11"/>
    </row>
    <row r="23" spans="1:5" s="2" customFormat="1" ht="15" customHeight="1" x14ac:dyDescent="0.25">
      <c r="A23" s="12" t="s">
        <v>8</v>
      </c>
      <c r="B23" s="12"/>
      <c r="C23" s="13">
        <f>SUM([1]işletme!C375)</f>
        <v>4</v>
      </c>
      <c r="D23" s="13">
        <f>SUM([1]işletme!E375)</f>
        <v>213</v>
      </c>
      <c r="E23" s="13">
        <f>SUM([1]işletme!F375)</f>
        <v>448</v>
      </c>
    </row>
    <row r="24" spans="1:5" s="2" customFormat="1" ht="15" customHeight="1" x14ac:dyDescent="0.25">
      <c r="A24" s="12" t="s">
        <v>9</v>
      </c>
      <c r="B24" s="12"/>
      <c r="C24" s="13">
        <f>SUM([1]işletme!C380)</f>
        <v>4</v>
      </c>
      <c r="D24" s="13">
        <f>SUM([1]işletme!E380)</f>
        <v>262</v>
      </c>
      <c r="E24" s="13">
        <f>SUM([1]işletme!F380)</f>
        <v>540</v>
      </c>
    </row>
    <row r="25" spans="1:5" s="2" customFormat="1" ht="15" customHeight="1" x14ac:dyDescent="0.25">
      <c r="A25" s="12" t="s">
        <v>10</v>
      </c>
      <c r="B25" s="12"/>
      <c r="C25" s="13">
        <f>SUM([1]işletme!C382)</f>
        <v>1</v>
      </c>
      <c r="D25" s="13">
        <f>SUM([1]işletme!E382)</f>
        <v>38</v>
      </c>
      <c r="E25" s="13">
        <f>SUM([1]işletme!F382)</f>
        <v>76</v>
      </c>
    </row>
    <row r="26" spans="1:5" s="2" customFormat="1" ht="15" customHeight="1" x14ac:dyDescent="0.25">
      <c r="A26" s="18" t="s">
        <v>11</v>
      </c>
      <c r="B26" s="19"/>
      <c r="C26" s="13">
        <f>SUM([1]işletme!C435)</f>
        <v>3</v>
      </c>
      <c r="D26" s="13">
        <f>SUM([1]işletme!E435)</f>
        <v>34</v>
      </c>
      <c r="E26" s="13">
        <f>SUM([1]işletme!F435)</f>
        <v>68</v>
      </c>
    </row>
    <row r="27" spans="1:5" s="2" customFormat="1" ht="15" customHeight="1" x14ac:dyDescent="0.25">
      <c r="A27" s="12" t="s">
        <v>12</v>
      </c>
      <c r="B27" s="12"/>
      <c r="C27" s="13">
        <f>SUM([1]işletme!C431)</f>
        <v>48</v>
      </c>
      <c r="D27" s="13">
        <f>SUM([1]işletme!E431)</f>
        <v>335</v>
      </c>
      <c r="E27" s="13">
        <f>SUM([1]işletme!F431)</f>
        <v>695</v>
      </c>
    </row>
    <row r="28" spans="1:5" s="2" customFormat="1" ht="15" customHeight="1" x14ac:dyDescent="0.25">
      <c r="A28" s="12" t="s">
        <v>21</v>
      </c>
      <c r="B28" s="12"/>
      <c r="C28" s="13">
        <v>1</v>
      </c>
      <c r="D28" s="13">
        <v>23</v>
      </c>
      <c r="E28" s="13">
        <v>46</v>
      </c>
    </row>
    <row r="29" spans="1:5" s="2" customFormat="1" ht="15" customHeight="1" x14ac:dyDescent="0.25">
      <c r="A29" s="12" t="s">
        <v>14</v>
      </c>
      <c r="B29" s="12"/>
      <c r="C29" s="13">
        <f>SUM([1]işletme!C437)</f>
        <v>1</v>
      </c>
      <c r="D29" s="13">
        <f>SUM([1]işletme!E437)</f>
        <v>40</v>
      </c>
      <c r="E29" s="13">
        <f>SUM([1]işletme!F437)</f>
        <v>80</v>
      </c>
    </row>
    <row r="30" spans="1:5" s="2" customFormat="1" ht="15" customHeight="1" x14ac:dyDescent="0.25">
      <c r="A30" s="12" t="s">
        <v>16</v>
      </c>
      <c r="B30" s="12"/>
      <c r="C30" s="13">
        <f>SUM([1]işletme!C450)</f>
        <v>9</v>
      </c>
      <c r="D30" s="13">
        <f>SUM([1]işletme!E450)</f>
        <v>271</v>
      </c>
      <c r="E30" s="13">
        <f>SUM([1]işletme!F450)</f>
        <v>600</v>
      </c>
    </row>
    <row r="31" spans="1:5" s="17" customFormat="1" ht="15" customHeight="1" x14ac:dyDescent="0.25">
      <c r="A31" s="14" t="s">
        <v>22</v>
      </c>
      <c r="B31" s="14"/>
      <c r="C31" s="15">
        <f>SUM(C23:C30)</f>
        <v>71</v>
      </c>
      <c r="D31" s="16">
        <f>SUM(D23:D30)</f>
        <v>1216</v>
      </c>
      <c r="E31" s="16">
        <f>SUM(E23:E30)</f>
        <v>2553</v>
      </c>
    </row>
    <row r="32" spans="1:5" s="2" customFormat="1" ht="15" customHeight="1" x14ac:dyDescent="0.25">
      <c r="A32" s="11" t="s">
        <v>23</v>
      </c>
      <c r="B32" s="11"/>
      <c r="C32" s="11"/>
      <c r="D32" s="11"/>
      <c r="E32" s="11"/>
    </row>
    <row r="33" spans="1:5" s="2" customFormat="1" ht="15" customHeight="1" x14ac:dyDescent="0.25">
      <c r="A33" s="12" t="s">
        <v>6</v>
      </c>
      <c r="B33" s="12"/>
      <c r="C33" s="13">
        <f>SUM([1]işletme!C458)</f>
        <v>5</v>
      </c>
      <c r="D33" s="13">
        <f>SUM([1]işletme!E458)</f>
        <v>1534</v>
      </c>
      <c r="E33" s="13">
        <f>SUM([1]işletme!F458)</f>
        <v>3379</v>
      </c>
    </row>
    <row r="34" spans="1:5" s="2" customFormat="1" ht="15" customHeight="1" x14ac:dyDescent="0.25">
      <c r="A34" s="12" t="s">
        <v>7</v>
      </c>
      <c r="B34" s="12"/>
      <c r="C34" s="13">
        <f>SUM([1]işletme!C469)</f>
        <v>10</v>
      </c>
      <c r="D34" s="13">
        <f>SUM([1]işletme!E469)</f>
        <v>2546</v>
      </c>
      <c r="E34" s="13">
        <f>SUM([1]işletme!F469)</f>
        <v>5760</v>
      </c>
    </row>
    <row r="35" spans="1:5" s="2" customFormat="1" ht="15" customHeight="1" x14ac:dyDescent="0.25">
      <c r="A35" s="12" t="s">
        <v>8</v>
      </c>
      <c r="B35" s="12"/>
      <c r="C35" s="13">
        <f>SUM([1]işletme!C488)</f>
        <v>18</v>
      </c>
      <c r="D35" s="13">
        <f>SUM([1]işletme!E488)</f>
        <v>2269</v>
      </c>
      <c r="E35" s="13">
        <f>SUM([1]işletme!F488)</f>
        <v>4788</v>
      </c>
    </row>
    <row r="36" spans="1:5" s="2" customFormat="1" ht="15" customHeight="1" x14ac:dyDescent="0.25">
      <c r="A36" s="12" t="s">
        <v>9</v>
      </c>
      <c r="B36" s="12"/>
      <c r="C36" s="13">
        <f>SUM([1]işletme!C522)</f>
        <v>33</v>
      </c>
      <c r="D36" s="13">
        <f>SUM([1]işletme!E522)</f>
        <v>1649</v>
      </c>
      <c r="E36" s="13">
        <f>SUM([1]işletme!F522)</f>
        <v>3370</v>
      </c>
    </row>
    <row r="37" spans="1:5" s="2" customFormat="1" ht="15" customHeight="1" x14ac:dyDescent="0.25">
      <c r="A37" s="12" t="s">
        <v>10</v>
      </c>
      <c r="B37" s="12"/>
      <c r="C37" s="13">
        <f>SUM([1]işletme!C528)</f>
        <v>5</v>
      </c>
      <c r="D37" s="13">
        <f>SUM([1]işletme!E528)</f>
        <v>145</v>
      </c>
      <c r="E37" s="13">
        <f>SUM([1]işletme!F528)</f>
        <v>300</v>
      </c>
    </row>
    <row r="38" spans="1:5" s="2" customFormat="1" ht="15" customHeight="1" x14ac:dyDescent="0.25">
      <c r="A38" s="18" t="s">
        <v>11</v>
      </c>
      <c r="B38" s="19"/>
      <c r="C38" s="13">
        <f>SUM([1]işletme!C537)</f>
        <v>8</v>
      </c>
      <c r="D38" s="13">
        <f>SUM([1]işletme!E537)</f>
        <v>119</v>
      </c>
      <c r="E38" s="13">
        <f>SUM([1]işletme!F537)</f>
        <v>240</v>
      </c>
    </row>
    <row r="39" spans="1:5" s="2" customFormat="1" ht="15" customHeight="1" x14ac:dyDescent="0.25">
      <c r="A39" s="12" t="s">
        <v>12</v>
      </c>
      <c r="B39" s="12"/>
      <c r="C39" s="13">
        <f>SUM([1]işletme!C604)</f>
        <v>66</v>
      </c>
      <c r="D39" s="13">
        <f>SUM([1]işletme!E604)</f>
        <v>363</v>
      </c>
      <c r="E39" s="13">
        <f>SUM([1]işletme!F604)</f>
        <v>832</v>
      </c>
    </row>
    <row r="40" spans="1:5" s="2" customFormat="1" ht="15" customHeight="1" x14ac:dyDescent="0.25">
      <c r="A40" s="20"/>
      <c r="B40" s="20" t="s">
        <v>21</v>
      </c>
      <c r="C40" s="13">
        <f>SUM([1]işletme!C618)</f>
        <v>3</v>
      </c>
      <c r="D40" s="13">
        <f>SUM([1]işletme!E618)</f>
        <v>69</v>
      </c>
      <c r="E40" s="13">
        <f>SUM([1]işletme!F618)</f>
        <v>166</v>
      </c>
    </row>
    <row r="41" spans="1:5" s="2" customFormat="1" ht="15" customHeight="1" x14ac:dyDescent="0.25">
      <c r="A41" s="12" t="s">
        <v>14</v>
      </c>
      <c r="B41" s="12"/>
      <c r="C41" s="13">
        <f>SUM([1]işletme!C614)</f>
        <v>3</v>
      </c>
      <c r="D41" s="13">
        <f>SUM([1]işletme!E614)</f>
        <v>216</v>
      </c>
      <c r="E41" s="13">
        <f>SUM([1]işletme!F614)</f>
        <v>134</v>
      </c>
    </row>
    <row r="42" spans="1:5" s="2" customFormat="1" ht="15" customHeight="1" x14ac:dyDescent="0.25">
      <c r="A42" s="12" t="s">
        <v>16</v>
      </c>
      <c r="B42" s="12"/>
      <c r="C42" s="13">
        <f>SUM([1]işletme!C629)</f>
        <v>8</v>
      </c>
      <c r="D42" s="13">
        <f>SUM([1]işletme!E629)</f>
        <v>171</v>
      </c>
      <c r="E42" s="13">
        <f>SUM([1]işletme!F629)</f>
        <v>356</v>
      </c>
    </row>
    <row r="43" spans="1:5" s="17" customFormat="1" ht="15" customHeight="1" x14ac:dyDescent="0.25">
      <c r="A43" s="14" t="s">
        <v>24</v>
      </c>
      <c r="B43" s="14"/>
      <c r="C43" s="15">
        <f>SUM(C33:C42)</f>
        <v>159</v>
      </c>
      <c r="D43" s="16">
        <f>SUM(D33:D42)</f>
        <v>9081</v>
      </c>
      <c r="E43" s="16">
        <f>SUM(E33:E42)</f>
        <v>19325</v>
      </c>
    </row>
    <row r="44" spans="1:5" s="2" customFormat="1" ht="15" customHeight="1" x14ac:dyDescent="0.25">
      <c r="A44" s="11" t="s">
        <v>25</v>
      </c>
      <c r="B44" s="11"/>
      <c r="C44" s="11"/>
      <c r="D44" s="11"/>
      <c r="E44" s="11"/>
    </row>
    <row r="45" spans="1:5" s="2" customFormat="1" ht="15" customHeight="1" x14ac:dyDescent="0.25">
      <c r="A45" s="12" t="s">
        <v>9</v>
      </c>
      <c r="B45" s="12"/>
      <c r="C45" s="13">
        <f>SUM([1]işletme!C639)</f>
        <v>1</v>
      </c>
      <c r="D45" s="13">
        <f>SUM([1]işletme!E639)</f>
        <v>26</v>
      </c>
      <c r="E45" s="13">
        <f>SUM([1]işletme!F639)</f>
        <v>51</v>
      </c>
    </row>
    <row r="46" spans="1:5" s="17" customFormat="1" ht="15" customHeight="1" x14ac:dyDescent="0.25">
      <c r="A46" s="21" t="s">
        <v>26</v>
      </c>
      <c r="B46" s="22"/>
      <c r="C46" s="15">
        <f>SUM(C45:C45)</f>
        <v>1</v>
      </c>
      <c r="D46" s="16">
        <f>SUM(D45:D45)</f>
        <v>26</v>
      </c>
      <c r="E46" s="16">
        <f>SUM(E45:E45)</f>
        <v>51</v>
      </c>
    </row>
    <row r="47" spans="1:5" s="2" customFormat="1" ht="15" customHeight="1" x14ac:dyDescent="0.25">
      <c r="A47" s="11" t="s">
        <v>27</v>
      </c>
      <c r="B47" s="11"/>
      <c r="C47" s="11"/>
      <c r="D47" s="11"/>
      <c r="E47" s="11"/>
    </row>
    <row r="48" spans="1:5" s="2" customFormat="1" ht="15" customHeight="1" x14ac:dyDescent="0.25">
      <c r="A48" s="12" t="s">
        <v>6</v>
      </c>
      <c r="B48" s="12"/>
      <c r="C48" s="13">
        <f>SUM([1]işletme!C650)</f>
        <v>3</v>
      </c>
      <c r="D48" s="13">
        <f>SUM([1]işletme!E650)</f>
        <v>542</v>
      </c>
      <c r="E48" s="13">
        <f>SUM([1]işletme!F650)</f>
        <v>1129</v>
      </c>
    </row>
    <row r="49" spans="1:8" s="2" customFormat="1" ht="15" customHeight="1" x14ac:dyDescent="0.25">
      <c r="A49" s="12" t="s">
        <v>7</v>
      </c>
      <c r="B49" s="12"/>
      <c r="C49" s="13">
        <f>SUM([1]işletme!C671)</f>
        <v>20</v>
      </c>
      <c r="D49" s="13">
        <f>SUM([1]işletme!E671)</f>
        <v>6412</v>
      </c>
      <c r="E49" s="13">
        <f>SUM([1]işletme!F671)</f>
        <v>13627</v>
      </c>
    </row>
    <row r="50" spans="1:8" s="2" customFormat="1" ht="15" customHeight="1" x14ac:dyDescent="0.25">
      <c r="A50" s="12" t="s">
        <v>8</v>
      </c>
      <c r="B50" s="12"/>
      <c r="C50" s="13">
        <f>SUM([1]işletme!C702)</f>
        <v>30</v>
      </c>
      <c r="D50" s="13">
        <f>SUM([1]işletme!E702)</f>
        <v>4535</v>
      </c>
      <c r="E50" s="13">
        <f>SUM([1]işletme!F702)</f>
        <v>9250</v>
      </c>
    </row>
    <row r="51" spans="1:8" s="2" customFormat="1" ht="15" customHeight="1" x14ac:dyDescent="0.25">
      <c r="A51" s="12" t="s">
        <v>9</v>
      </c>
      <c r="B51" s="12"/>
      <c r="C51" s="13">
        <f>SUM([1]işletme!C742)</f>
        <v>39</v>
      </c>
      <c r="D51" s="13">
        <f>SUM([1]işletme!E742)</f>
        <v>2553</v>
      </c>
      <c r="E51" s="13">
        <f>SUM([1]işletme!F742)</f>
        <v>5207</v>
      </c>
    </row>
    <row r="52" spans="1:8" s="2" customFormat="1" ht="15" customHeight="1" x14ac:dyDescent="0.25">
      <c r="A52" s="12" t="s">
        <v>10</v>
      </c>
      <c r="B52" s="12"/>
      <c r="C52" s="13">
        <f>SUM([1]işletme!C754)</f>
        <v>11</v>
      </c>
      <c r="D52" s="13">
        <f>SUM([1]işletme!E754)</f>
        <v>581</v>
      </c>
      <c r="E52" s="13">
        <f>SUM([1]işletme!F754)</f>
        <v>1185</v>
      </c>
    </row>
    <row r="53" spans="1:8" s="2" customFormat="1" ht="15" customHeight="1" x14ac:dyDescent="0.25">
      <c r="A53" s="12" t="s">
        <v>11</v>
      </c>
      <c r="B53" s="12"/>
      <c r="C53" s="13">
        <f>SUM([1]işletme!C760)</f>
        <v>5</v>
      </c>
      <c r="D53" s="13">
        <f>SUM([1]işletme!E760)</f>
        <v>77</v>
      </c>
      <c r="E53" s="13">
        <f>SUM([1]işletme!F760)</f>
        <v>158</v>
      </c>
    </row>
    <row r="54" spans="1:8" s="2" customFormat="1" ht="15" customHeight="1" x14ac:dyDescent="0.25">
      <c r="A54" s="12" t="s">
        <v>13</v>
      </c>
      <c r="B54" s="12"/>
      <c r="C54" s="13">
        <f>SUM([1]işletme!C789)</f>
        <v>28</v>
      </c>
      <c r="D54" s="13">
        <f>SUM([1]işletme!E789)</f>
        <v>1416</v>
      </c>
      <c r="E54" s="13">
        <f>SUM([1]işletme!F789)</f>
        <v>2990</v>
      </c>
    </row>
    <row r="55" spans="1:8" s="2" customFormat="1" ht="15" customHeight="1" x14ac:dyDescent="0.25">
      <c r="A55" s="12" t="s">
        <v>14</v>
      </c>
      <c r="B55" s="12"/>
      <c r="C55" s="13">
        <f>SUM([1]işletme!C792)</f>
        <v>2</v>
      </c>
      <c r="D55" s="13">
        <f>SUM([1]işletme!E792)</f>
        <v>71</v>
      </c>
      <c r="E55" s="13">
        <f>SUM([1]işletme!F792)</f>
        <v>142</v>
      </c>
    </row>
    <row r="56" spans="1:8" s="2" customFormat="1" ht="15" customHeight="1" x14ac:dyDescent="0.25">
      <c r="A56" s="18" t="s">
        <v>12</v>
      </c>
      <c r="B56" s="19"/>
      <c r="C56" s="13">
        <f>SUM([1]işletme!C868)</f>
        <v>64</v>
      </c>
      <c r="D56" s="13">
        <f>SUM([1]işletme!E868)</f>
        <v>379</v>
      </c>
      <c r="E56" s="13">
        <f>SUM([1]işletme!F868)</f>
        <v>800</v>
      </c>
    </row>
    <row r="57" spans="1:8" s="2" customFormat="1" ht="15" customHeight="1" x14ac:dyDescent="0.25">
      <c r="A57" s="12" t="s">
        <v>16</v>
      </c>
      <c r="B57" s="12"/>
      <c r="C57" s="13">
        <f>SUM([1]işletme!C803)</f>
        <v>10</v>
      </c>
      <c r="D57" s="13">
        <f>SUM([1]işletme!E803)</f>
        <v>241</v>
      </c>
      <c r="E57" s="13">
        <f>SUM([1]işletme!F803)</f>
        <v>556</v>
      </c>
    </row>
    <row r="58" spans="1:8" s="17" customFormat="1" ht="15" customHeight="1" x14ac:dyDescent="0.25">
      <c r="A58" s="14" t="s">
        <v>28</v>
      </c>
      <c r="B58" s="14"/>
      <c r="C58" s="15">
        <f>SUM(C48:C57)</f>
        <v>212</v>
      </c>
      <c r="D58" s="16">
        <f>SUM(D48:D57)</f>
        <v>16807</v>
      </c>
      <c r="E58" s="16">
        <f>SUM(E48:E57)</f>
        <v>35044</v>
      </c>
    </row>
    <row r="59" spans="1:8" s="2" customFormat="1" ht="15" customHeight="1" x14ac:dyDescent="0.25">
      <c r="A59" s="11" t="s">
        <v>29</v>
      </c>
      <c r="B59" s="11"/>
      <c r="C59" s="11"/>
      <c r="D59" s="11"/>
      <c r="E59" s="11"/>
    </row>
    <row r="60" spans="1:8" s="2" customFormat="1" ht="15" customHeight="1" x14ac:dyDescent="0.25">
      <c r="A60" s="12" t="s">
        <v>8</v>
      </c>
      <c r="B60" s="12"/>
      <c r="C60" s="13">
        <f>SUM([1]işletme!C873)</f>
        <v>2</v>
      </c>
      <c r="D60" s="13">
        <f>SUM([1]işletme!E873)</f>
        <v>183</v>
      </c>
      <c r="E60" s="13">
        <f>SUM([1]işletme!F873)</f>
        <v>366</v>
      </c>
    </row>
    <row r="61" spans="1:8" s="2" customFormat="1" ht="15" customHeight="1" x14ac:dyDescent="0.25">
      <c r="A61" s="12" t="s">
        <v>9</v>
      </c>
      <c r="B61" s="12"/>
      <c r="C61" s="13">
        <f>SUM([1]işletme!C879)</f>
        <v>5</v>
      </c>
      <c r="D61" s="13">
        <f>SUM([1]işletme!E879)</f>
        <v>201</v>
      </c>
      <c r="E61" s="13">
        <f>SUM([1]işletme!F879)</f>
        <v>394</v>
      </c>
    </row>
    <row r="62" spans="1:8" s="2" customFormat="1" ht="15" customHeight="1" x14ac:dyDescent="0.25">
      <c r="A62" s="12" t="s">
        <v>16</v>
      </c>
      <c r="B62" s="12"/>
      <c r="C62" s="13">
        <f>SUM([1]işletme!C883)</f>
        <v>3</v>
      </c>
      <c r="D62" s="13">
        <f>SUM([1]işletme!E883)</f>
        <v>18067</v>
      </c>
      <c r="E62" s="13">
        <f>SUM([1]işletme!F883)</f>
        <v>10</v>
      </c>
    </row>
    <row r="63" spans="1:8" s="17" customFormat="1" ht="15" customHeight="1" x14ac:dyDescent="0.25">
      <c r="A63" s="14" t="s">
        <v>30</v>
      </c>
      <c r="B63" s="14"/>
      <c r="C63" s="15">
        <f>SUM(C60:C62)</f>
        <v>10</v>
      </c>
      <c r="D63" s="16">
        <f>SUM(D60:D62)</f>
        <v>18451</v>
      </c>
      <c r="E63" s="16">
        <f>SUM(E60:E62)</f>
        <v>770</v>
      </c>
      <c r="H63" s="2"/>
    </row>
    <row r="64" spans="1:8" s="2" customFormat="1" ht="15" customHeight="1" x14ac:dyDescent="0.25">
      <c r="A64" s="11" t="s">
        <v>31</v>
      </c>
      <c r="B64" s="11"/>
      <c r="C64" s="11"/>
      <c r="D64" s="11"/>
      <c r="E64" s="11"/>
    </row>
    <row r="65" spans="1:5" s="2" customFormat="1" ht="15" customHeight="1" x14ac:dyDescent="0.25">
      <c r="A65" s="12" t="s">
        <v>6</v>
      </c>
      <c r="B65" s="12"/>
      <c r="C65" s="13">
        <f>SUM([1]işletme!C887)</f>
        <v>1</v>
      </c>
      <c r="D65" s="13">
        <f>SUM([1]işletme!E887)</f>
        <v>394</v>
      </c>
      <c r="E65" s="13">
        <f>SUM([1]işletme!F887)</f>
        <v>898</v>
      </c>
    </row>
    <row r="66" spans="1:5" s="2" customFormat="1" ht="15" customHeight="1" x14ac:dyDescent="0.25">
      <c r="A66" s="12" t="s">
        <v>7</v>
      </c>
      <c r="B66" s="12"/>
      <c r="C66" s="13">
        <f>SUM([1]işletme!C894)</f>
        <v>6</v>
      </c>
      <c r="D66" s="13">
        <f>SUM([1]işletme!E894)</f>
        <v>1251</v>
      </c>
      <c r="E66" s="13">
        <f>SUM([1]işletme!F894)</f>
        <v>2590</v>
      </c>
    </row>
    <row r="67" spans="1:5" s="2" customFormat="1" ht="15" customHeight="1" x14ac:dyDescent="0.25">
      <c r="A67" s="12" t="s">
        <v>8</v>
      </c>
      <c r="B67" s="12"/>
      <c r="C67" s="13">
        <f>SUM([1]işletme!C897)</f>
        <v>2</v>
      </c>
      <c r="D67" s="13">
        <f>SUM([1]işletme!E897)</f>
        <v>142</v>
      </c>
      <c r="E67" s="13">
        <f>SUM([1]işletme!F897)</f>
        <v>288</v>
      </c>
    </row>
    <row r="68" spans="1:5" s="2" customFormat="1" ht="15" customHeight="1" x14ac:dyDescent="0.25">
      <c r="A68" s="12" t="s">
        <v>9</v>
      </c>
      <c r="B68" s="12"/>
      <c r="C68" s="13">
        <f>SUM([1]işletme!C906)</f>
        <v>8</v>
      </c>
      <c r="D68" s="13">
        <f>SUM([1]işletme!E906)</f>
        <v>295</v>
      </c>
      <c r="E68" s="13">
        <f>SUM([1]işletme!F906)</f>
        <v>596</v>
      </c>
    </row>
    <row r="69" spans="1:5" s="2" customFormat="1" ht="15" customHeight="1" x14ac:dyDescent="0.25">
      <c r="A69" s="12" t="s">
        <v>10</v>
      </c>
      <c r="B69" s="12"/>
      <c r="C69" s="13">
        <f>SUM([1]işletme!C908)</f>
        <v>1</v>
      </c>
      <c r="D69" s="13">
        <f>SUM([1]işletme!E908)</f>
        <v>14</v>
      </c>
      <c r="E69" s="13">
        <f>SUM([1]işletme!F908)</f>
        <v>28</v>
      </c>
    </row>
    <row r="70" spans="1:5" s="2" customFormat="1" ht="15" customHeight="1" x14ac:dyDescent="0.25">
      <c r="A70" s="12" t="s">
        <v>12</v>
      </c>
      <c r="B70" s="12"/>
      <c r="C70" s="13">
        <f>SUM([1]işletme!C912)</f>
        <v>3</v>
      </c>
      <c r="D70" s="13">
        <f>SUM([1]işletme!E912)</f>
        <v>12</v>
      </c>
      <c r="E70" s="13">
        <f>SUM([1]işletme!F912)</f>
        <v>24</v>
      </c>
    </row>
    <row r="71" spans="1:5" s="2" customFormat="1" ht="15" customHeight="1" x14ac:dyDescent="0.25">
      <c r="A71" s="12" t="s">
        <v>14</v>
      </c>
      <c r="B71" s="12"/>
      <c r="C71" s="13">
        <f>SUM([1]işletme!C915)</f>
        <v>2</v>
      </c>
      <c r="D71" s="13">
        <f>SUM([1]işletme!E915)</f>
        <v>35</v>
      </c>
      <c r="E71" s="13">
        <f>SUM([1]işletme!F915)</f>
        <v>72</v>
      </c>
    </row>
    <row r="72" spans="1:5" s="2" customFormat="1" ht="15" customHeight="1" x14ac:dyDescent="0.25">
      <c r="A72" s="12" t="s">
        <v>16</v>
      </c>
      <c r="B72" s="12"/>
      <c r="C72" s="13">
        <f>SUM([1]işletme!C919)</f>
        <v>3</v>
      </c>
      <c r="D72" s="13">
        <f>SUM([1]işletme!E919)</f>
        <v>0</v>
      </c>
      <c r="E72" s="13">
        <f>SUM([1]işletme!F919)</f>
        <v>0</v>
      </c>
    </row>
    <row r="73" spans="1:5" s="17" customFormat="1" ht="15" customHeight="1" x14ac:dyDescent="0.25">
      <c r="A73" s="14" t="s">
        <v>32</v>
      </c>
      <c r="B73" s="14"/>
      <c r="C73" s="15">
        <f>SUM(C65:C72)</f>
        <v>26</v>
      </c>
      <c r="D73" s="15">
        <f>SUM(D65:D72)</f>
        <v>2143</v>
      </c>
      <c r="E73" s="15">
        <f>SUM(E65:E72)</f>
        <v>4496</v>
      </c>
    </row>
    <row r="74" spans="1:5" s="2" customFormat="1" ht="15" customHeight="1" x14ac:dyDescent="0.25">
      <c r="A74" s="11" t="s">
        <v>33</v>
      </c>
      <c r="B74" s="11"/>
      <c r="C74" s="11"/>
      <c r="D74" s="11"/>
      <c r="E74" s="11"/>
    </row>
    <row r="75" spans="1:5" s="2" customFormat="1" ht="15" customHeight="1" x14ac:dyDescent="0.25">
      <c r="A75" s="12" t="s">
        <v>6</v>
      </c>
      <c r="B75" s="12"/>
      <c r="C75" s="13">
        <f>SUM([1]işletme!C923)</f>
        <v>1</v>
      </c>
      <c r="D75" s="13">
        <f>SUM([1]işletme!E923)</f>
        <v>184</v>
      </c>
      <c r="E75" s="13">
        <f>SUM([1]işletme!F923)</f>
        <v>368</v>
      </c>
    </row>
    <row r="76" spans="1:5" s="2" customFormat="1" ht="15" customHeight="1" x14ac:dyDescent="0.25">
      <c r="A76" s="12" t="s">
        <v>7</v>
      </c>
      <c r="B76" s="12"/>
      <c r="C76" s="13">
        <f>SUM([1]işletme!C927)</f>
        <v>3</v>
      </c>
      <c r="D76" s="13">
        <f>SUM([1]işletme!E927)</f>
        <v>792</v>
      </c>
      <c r="E76" s="13">
        <f>SUM([1]işletme!F927)</f>
        <v>1606</v>
      </c>
    </row>
    <row r="77" spans="1:5" s="2" customFormat="1" ht="15" customHeight="1" x14ac:dyDescent="0.25">
      <c r="A77" s="12" t="s">
        <v>8</v>
      </c>
      <c r="B77" s="12"/>
      <c r="C77" s="13">
        <f>SUM([1]işletme!C935)</f>
        <v>7</v>
      </c>
      <c r="D77" s="13">
        <f>SUM([1]işletme!E935)</f>
        <v>1827</v>
      </c>
      <c r="E77" s="13">
        <f>SUM([1]işletme!F935)</f>
        <v>3699</v>
      </c>
    </row>
    <row r="78" spans="1:5" s="2" customFormat="1" ht="15" customHeight="1" x14ac:dyDescent="0.25">
      <c r="A78" s="12" t="s">
        <v>9</v>
      </c>
      <c r="B78" s="12"/>
      <c r="C78" s="13">
        <f>SUM([1]işletme!C937)</f>
        <v>1</v>
      </c>
      <c r="D78" s="13">
        <f>SUM([1]işletme!E937)</f>
        <v>66</v>
      </c>
      <c r="E78" s="13">
        <f>SUM([1]işletme!F937)</f>
        <v>132</v>
      </c>
    </row>
    <row r="79" spans="1:5" s="2" customFormat="1" ht="15" customHeight="1" x14ac:dyDescent="0.25">
      <c r="A79" s="18" t="s">
        <v>10</v>
      </c>
      <c r="B79" s="19"/>
      <c r="C79" s="13">
        <f>SUM([1]işletme!C939)</f>
        <v>2</v>
      </c>
      <c r="D79" s="13">
        <f>SUM([1]işletme!E938)</f>
        <v>67</v>
      </c>
      <c r="E79" s="13">
        <f>SUM([1]işletme!F938)</f>
        <v>141</v>
      </c>
    </row>
    <row r="80" spans="1:5" s="2" customFormat="1" ht="15" customHeight="1" x14ac:dyDescent="0.25">
      <c r="A80" s="12" t="s">
        <v>12</v>
      </c>
      <c r="B80" s="12"/>
      <c r="C80" s="13">
        <f>SUM([1]işletme!C955)</f>
        <v>13</v>
      </c>
      <c r="D80" s="13">
        <f>SUM([1]işletme!E955)</f>
        <v>110</v>
      </c>
      <c r="E80" s="13">
        <f>SUM([1]işletme!F955)</f>
        <v>228</v>
      </c>
    </row>
    <row r="81" spans="1:8" s="2" customFormat="1" ht="15" customHeight="1" x14ac:dyDescent="0.25">
      <c r="A81" s="12" t="s">
        <v>13</v>
      </c>
      <c r="B81" s="12"/>
      <c r="C81" s="13">
        <f>SUM([1]işletme!C957)</f>
        <v>1</v>
      </c>
      <c r="D81" s="13">
        <f>SUM([1]işletme!E957)</f>
        <v>19</v>
      </c>
      <c r="E81" s="13">
        <f>SUM([1]işletme!F957)</f>
        <v>50</v>
      </c>
    </row>
    <row r="82" spans="1:8" s="2" customFormat="1" ht="15" customHeight="1" x14ac:dyDescent="0.25">
      <c r="A82" s="12" t="s">
        <v>14</v>
      </c>
      <c r="B82" s="12"/>
      <c r="C82" s="13">
        <f>SUM([1]işletme!C960)</f>
        <v>2</v>
      </c>
      <c r="D82" s="13">
        <f>SUM([1]işletme!E960)</f>
        <v>95</v>
      </c>
      <c r="E82" s="13">
        <f>SUM([1]işletme!F960)</f>
        <v>190</v>
      </c>
    </row>
    <row r="83" spans="1:8" s="2" customFormat="1" ht="15" customHeight="1" x14ac:dyDescent="0.25">
      <c r="A83" s="12" t="s">
        <v>16</v>
      </c>
      <c r="B83" s="12"/>
      <c r="C83" s="13">
        <f>SUM([1]işletme!C965)</f>
        <v>4</v>
      </c>
      <c r="D83" s="13">
        <f>SUM([1]işletme!E965)</f>
        <v>129</v>
      </c>
      <c r="E83" s="13">
        <f>SUM([1]işletme!F965)</f>
        <v>312</v>
      </c>
    </row>
    <row r="84" spans="1:8" s="17" customFormat="1" ht="15" customHeight="1" x14ac:dyDescent="0.25">
      <c r="A84" s="14" t="s">
        <v>34</v>
      </c>
      <c r="B84" s="14"/>
      <c r="C84" s="15">
        <f>SUM(C75:C83)</f>
        <v>34</v>
      </c>
      <c r="D84" s="16">
        <f>SUM(D75:D83)</f>
        <v>3289</v>
      </c>
      <c r="E84" s="16">
        <f>SUM(E75:E83)</f>
        <v>6726</v>
      </c>
      <c r="G84" s="23"/>
      <c r="H84" s="23"/>
    </row>
    <row r="85" spans="1:8" s="2" customFormat="1" ht="15" customHeight="1" x14ac:dyDescent="0.25">
      <c r="A85" s="11" t="s">
        <v>35</v>
      </c>
      <c r="B85" s="11"/>
      <c r="C85" s="11"/>
      <c r="D85" s="11"/>
      <c r="E85" s="11"/>
    </row>
    <row r="86" spans="1:8" s="2" customFormat="1" ht="15" customHeight="1" x14ac:dyDescent="0.25">
      <c r="A86" s="12" t="s">
        <v>16</v>
      </c>
      <c r="B86" s="12"/>
      <c r="C86" s="13">
        <f>SUM([1]işletme!C969)</f>
        <v>1</v>
      </c>
      <c r="D86" s="13">
        <f>SUM([1]işletme!E969)</f>
        <v>0</v>
      </c>
      <c r="E86" s="13">
        <f>SUM([1]işletme!F969)</f>
        <v>0</v>
      </c>
    </row>
    <row r="87" spans="1:8" s="17" customFormat="1" ht="15" customHeight="1" x14ac:dyDescent="0.25">
      <c r="A87" s="14" t="s">
        <v>36</v>
      </c>
      <c r="B87" s="14"/>
      <c r="C87" s="15">
        <f>SUM(C86)</f>
        <v>1</v>
      </c>
      <c r="D87" s="16">
        <f>SUM(D86)</f>
        <v>0</v>
      </c>
      <c r="E87" s="16">
        <f>SUM(E86)</f>
        <v>0</v>
      </c>
      <c r="G87" s="23"/>
      <c r="H87" s="23"/>
    </row>
    <row r="88" spans="1:8" s="2" customFormat="1" ht="15" customHeight="1" x14ac:dyDescent="0.25">
      <c r="A88" s="11" t="s">
        <v>37</v>
      </c>
      <c r="B88" s="11"/>
      <c r="C88" s="11"/>
      <c r="D88" s="11"/>
      <c r="E88" s="11"/>
    </row>
    <row r="89" spans="1:8" s="2" customFormat="1" ht="15" customHeight="1" x14ac:dyDescent="0.25">
      <c r="A89" s="12" t="s">
        <v>8</v>
      </c>
      <c r="B89" s="12"/>
      <c r="C89" s="13">
        <f>SUM([1]işletme!C972)</f>
        <v>1</v>
      </c>
      <c r="D89" s="13">
        <f>SUM([1]işletme!E972)</f>
        <v>141</v>
      </c>
      <c r="E89" s="13">
        <f>SUM([1]işletme!F972)</f>
        <v>296</v>
      </c>
    </row>
    <row r="90" spans="1:8" s="2" customFormat="1" ht="15" customHeight="1" x14ac:dyDescent="0.25">
      <c r="A90" s="12" t="s">
        <v>9</v>
      </c>
      <c r="B90" s="12"/>
      <c r="C90" s="13">
        <f>SUM([1]işletme!C974)</f>
        <v>1</v>
      </c>
      <c r="D90" s="13">
        <f>SUM([1]işletme!E974)</f>
        <v>24</v>
      </c>
      <c r="E90" s="13">
        <f>SUM([1]işletme!F974)</f>
        <v>48</v>
      </c>
    </row>
    <row r="91" spans="1:8" s="2" customFormat="1" ht="15" customHeight="1" x14ac:dyDescent="0.25">
      <c r="A91" s="12" t="s">
        <v>13</v>
      </c>
      <c r="B91" s="12"/>
      <c r="C91" s="13">
        <f>SUM([1]işletme!C976)</f>
        <v>1</v>
      </c>
      <c r="D91" s="13">
        <f>SUM([1]işletme!E976)</f>
        <v>13</v>
      </c>
      <c r="E91" s="13">
        <f>SUM([1]işletme!F976)</f>
        <v>26</v>
      </c>
    </row>
    <row r="92" spans="1:8" s="2" customFormat="1" ht="15" customHeight="1" x14ac:dyDescent="0.25">
      <c r="A92" s="20"/>
      <c r="B92" s="20" t="s">
        <v>12</v>
      </c>
      <c r="C92" s="13">
        <f>SUM([1]işletme!C988)</f>
        <v>9</v>
      </c>
      <c r="D92" s="13">
        <f>SUM([1]işletme!E988)</f>
        <v>89</v>
      </c>
      <c r="E92" s="13">
        <f>SUM([1]işletme!F988)</f>
        <v>179</v>
      </c>
    </row>
    <row r="93" spans="1:8" s="2" customFormat="1" ht="15" customHeight="1" x14ac:dyDescent="0.25">
      <c r="A93" s="12" t="s">
        <v>14</v>
      </c>
      <c r="B93" s="12"/>
      <c r="C93" s="13">
        <f>SUM([1]işletme!C978)</f>
        <v>1</v>
      </c>
      <c r="D93" s="13">
        <f>SUM([1]işletme!E978)</f>
        <v>18</v>
      </c>
      <c r="E93" s="13">
        <f>SUM([1]işletme!F978)</f>
        <v>36</v>
      </c>
    </row>
    <row r="94" spans="1:8" s="2" customFormat="1" ht="15" customHeight="1" x14ac:dyDescent="0.25">
      <c r="A94" s="12" t="s">
        <v>16</v>
      </c>
      <c r="B94" s="12"/>
      <c r="C94" s="13">
        <f>SUM([1]işletme!C992)</f>
        <v>3</v>
      </c>
      <c r="D94" s="13">
        <f>SUM([1]işletme!E992)</f>
        <v>51</v>
      </c>
      <c r="E94" s="13">
        <f>SUM([1]işletme!F992)</f>
        <v>112</v>
      </c>
    </row>
    <row r="95" spans="1:8" s="17" customFormat="1" ht="15" customHeight="1" x14ac:dyDescent="0.25">
      <c r="A95" s="14" t="s">
        <v>38</v>
      </c>
      <c r="B95" s="14"/>
      <c r="C95" s="15">
        <f>SUM(C89:C94)</f>
        <v>16</v>
      </c>
      <c r="D95" s="16">
        <f>SUM(D89:D94)</f>
        <v>336</v>
      </c>
      <c r="E95" s="16">
        <f>SUM(E89:E94)</f>
        <v>697</v>
      </c>
      <c r="G95" s="23"/>
    </row>
    <row r="96" spans="1:8" s="2" customFormat="1" ht="15" customHeight="1" x14ac:dyDescent="0.25">
      <c r="A96" s="11" t="s">
        <v>39</v>
      </c>
      <c r="B96" s="11"/>
      <c r="C96" s="11"/>
      <c r="D96" s="11"/>
      <c r="E96" s="11"/>
      <c r="G96" s="24"/>
    </row>
    <row r="97" spans="1:7" s="2" customFormat="1" ht="15" customHeight="1" x14ac:dyDescent="0.25">
      <c r="A97" s="12" t="s">
        <v>9</v>
      </c>
      <c r="B97" s="12"/>
      <c r="C97" s="25">
        <f>SUM([1]işletme!C633)</f>
        <v>1</v>
      </c>
      <c r="D97" s="25">
        <f>SUM([1]işletme!E633)</f>
        <v>81</v>
      </c>
      <c r="E97" s="25">
        <f>SUM([1]işletme!F633)</f>
        <v>170</v>
      </c>
      <c r="G97" s="24"/>
    </row>
    <row r="98" spans="1:7" s="2" customFormat="1" ht="15" customHeight="1" x14ac:dyDescent="0.25">
      <c r="A98" s="12" t="s">
        <v>12</v>
      </c>
      <c r="B98" s="12"/>
      <c r="C98" s="25">
        <f>SUM([1]işletme!C635)</f>
        <v>1</v>
      </c>
      <c r="D98" s="25">
        <f>SUM([1]işletme!E634)</f>
        <v>4</v>
      </c>
      <c r="E98" s="25">
        <f>SUM([1]işletme!F634)</f>
        <v>16</v>
      </c>
      <c r="G98" s="24"/>
    </row>
    <row r="99" spans="1:7" s="2" customFormat="1" ht="15" customHeight="1" x14ac:dyDescent="0.25">
      <c r="A99" s="14" t="s">
        <v>40</v>
      </c>
      <c r="B99" s="14"/>
      <c r="C99" s="25">
        <f>SUM(C97+C98)</f>
        <v>2</v>
      </c>
      <c r="D99" s="25">
        <f t="shared" ref="D99:E99" si="0">SUM(D97+D98)</f>
        <v>85</v>
      </c>
      <c r="E99" s="25">
        <f t="shared" si="0"/>
        <v>186</v>
      </c>
      <c r="G99" s="24"/>
    </row>
    <row r="100" spans="1:7" s="2" customFormat="1" ht="15" customHeight="1" x14ac:dyDescent="0.25">
      <c r="A100" s="26" t="s">
        <v>41</v>
      </c>
      <c r="B100" s="27"/>
      <c r="C100" s="28"/>
      <c r="D100" s="28"/>
      <c r="E100" s="29"/>
    </row>
    <row r="101" spans="1:7" s="2" customFormat="1" ht="15" customHeight="1" x14ac:dyDescent="0.25">
      <c r="A101" s="30" t="s">
        <v>6</v>
      </c>
      <c r="B101" s="31"/>
      <c r="C101" s="32">
        <f>SUM(C5+C33+C48+C65+C75)</f>
        <v>36</v>
      </c>
      <c r="D101" s="32">
        <f>SUM(D5+D33+D48+D65+D75)</f>
        <v>7140</v>
      </c>
      <c r="E101" s="32">
        <f>SUM(E5+E33+E48+E65+E75)</f>
        <v>15768</v>
      </c>
    </row>
    <row r="102" spans="1:7" s="2" customFormat="1" ht="15" customHeight="1" x14ac:dyDescent="0.25">
      <c r="A102" s="33" t="s">
        <v>7</v>
      </c>
      <c r="B102" s="33"/>
      <c r="C102" s="32">
        <f>SUM(C6+C34+C49+C76+C66)</f>
        <v>85</v>
      </c>
      <c r="D102" s="32">
        <f>SUM(D6+D34+D49+D76+D66)</f>
        <v>18748</v>
      </c>
      <c r="E102" s="32">
        <f>SUM(E6+E34+E49+E76+E66)</f>
        <v>40446</v>
      </c>
    </row>
    <row r="103" spans="1:7" s="2" customFormat="1" ht="15" customHeight="1" x14ac:dyDescent="0.25">
      <c r="A103" s="33" t="s">
        <v>8</v>
      </c>
      <c r="B103" s="33"/>
      <c r="C103" s="32">
        <f>SUM(C7+C18+C23+C35+C50+C60+C67+C77+C89)</f>
        <v>115</v>
      </c>
      <c r="D103" s="32">
        <f>SUM(D7+D35+D50+D60+D18+D89+D77+D23+D67)</f>
        <v>14848</v>
      </c>
      <c r="E103" s="32">
        <f>SUM(E7+E35+E50+E60+E18+E89+E77+E23+E67)</f>
        <v>31066</v>
      </c>
    </row>
    <row r="104" spans="1:7" s="2" customFormat="1" ht="15" customHeight="1" x14ac:dyDescent="0.25">
      <c r="A104" s="33" t="s">
        <v>9</v>
      </c>
      <c r="B104" s="33"/>
      <c r="C104" s="32">
        <f>SUM(C8+C24+C36+C45+C51+C61+C68+C78+C90)</f>
        <v>139</v>
      </c>
      <c r="D104" s="32">
        <f>SUM(D8+D19+D36+D51+D61+D90+D45+D78+D24+D68)</f>
        <v>7103</v>
      </c>
      <c r="E104" s="32">
        <f>SUM(E8+E19+E36+E51+E61+E90+E45+E78+E24+E68)</f>
        <v>14605</v>
      </c>
    </row>
    <row r="105" spans="1:7" s="2" customFormat="1" ht="15" customHeight="1" x14ac:dyDescent="0.25">
      <c r="A105" s="33" t="s">
        <v>10</v>
      </c>
      <c r="B105" s="33"/>
      <c r="C105" s="32">
        <f>SUM(C9+C37+C52+C25+C69+C79)</f>
        <v>40</v>
      </c>
      <c r="D105" s="32">
        <f>SUM(D9+D37+D52+D25+D69+D79)</f>
        <v>1436</v>
      </c>
      <c r="E105" s="32">
        <f>SUM(E9+E37+E52+E25+E69+E79)</f>
        <v>2933</v>
      </c>
    </row>
    <row r="106" spans="1:7" s="2" customFormat="1" ht="15" customHeight="1" x14ac:dyDescent="0.25">
      <c r="A106" s="33" t="s">
        <v>11</v>
      </c>
      <c r="B106" s="33"/>
      <c r="C106" s="32">
        <f>SUM(C10+C26+C53+C38)</f>
        <v>31</v>
      </c>
      <c r="D106" s="32">
        <f>SUM(D10+D26+D53+D38)</f>
        <v>618</v>
      </c>
      <c r="E106" s="32">
        <f>SUM(E10+E26+E53+E38)</f>
        <v>1309</v>
      </c>
    </row>
    <row r="107" spans="1:7" s="2" customFormat="1" ht="15" customHeight="1" x14ac:dyDescent="0.25">
      <c r="A107" s="33" t="s">
        <v>12</v>
      </c>
      <c r="B107" s="33"/>
      <c r="C107" s="32">
        <f>SUM(C11+C39+C70+C80+C27+C56+C20+C92)</f>
        <v>239</v>
      </c>
      <c r="D107" s="32">
        <f>SUM(D11+D39+D70+D80+D27)</f>
        <v>1137</v>
      </c>
      <c r="E107" s="32">
        <f>SUM(E11+E39+E70+E80+E27)</f>
        <v>2376</v>
      </c>
    </row>
    <row r="108" spans="1:7" s="2" customFormat="1" ht="15" customHeight="1" x14ac:dyDescent="0.25">
      <c r="A108" s="33" t="s">
        <v>13</v>
      </c>
      <c r="B108" s="33"/>
      <c r="C108" s="32">
        <f>SUM(C12+C54+C91+C81+C40+C28)</f>
        <v>61</v>
      </c>
      <c r="D108" s="32">
        <f>SUM(D12+D54+D91+D81+D40+D28)</f>
        <v>2471</v>
      </c>
      <c r="E108" s="32">
        <f>SUM(E12+E54+E91+E81+E40+E28)</f>
        <v>5989</v>
      </c>
    </row>
    <row r="109" spans="1:7" s="2" customFormat="1" ht="15" customHeight="1" x14ac:dyDescent="0.25">
      <c r="A109" s="33" t="s">
        <v>14</v>
      </c>
      <c r="B109" s="33"/>
      <c r="C109" s="32">
        <f>SUM(C13+C29+C41+C55+C93+C82+C71)</f>
        <v>48</v>
      </c>
      <c r="D109" s="32">
        <f>SUM(D13+D29+D41+D55+D93+D82+D71)</f>
        <v>1370</v>
      </c>
      <c r="E109" s="32">
        <f>SUM(E13+E29+E41+E55+E93+E82+E71)</f>
        <v>2675</v>
      </c>
    </row>
    <row r="110" spans="1:7" s="2" customFormat="1" ht="15" customHeight="1" x14ac:dyDescent="0.25">
      <c r="A110" s="33" t="s">
        <v>15</v>
      </c>
      <c r="B110" s="33"/>
      <c r="C110" s="32">
        <f>SUM(C14)</f>
        <v>1</v>
      </c>
      <c r="D110" s="32">
        <f>SUM(D14)</f>
        <v>0</v>
      </c>
      <c r="E110" s="32">
        <f>SUM(E14)</f>
        <v>0</v>
      </c>
    </row>
    <row r="111" spans="1:7" s="2" customFormat="1" ht="15" customHeight="1" x14ac:dyDescent="0.25">
      <c r="A111" s="33" t="s">
        <v>16</v>
      </c>
      <c r="B111" s="33"/>
      <c r="C111" s="32">
        <f>SUM(C15+C42+C57+C62+C19+C94+C83+C30+C72+C86)</f>
        <v>74</v>
      </c>
      <c r="D111" s="32">
        <f>SUM(D15+D42+D57+D62+D19+D94+D83+D30+D72)</f>
        <v>19382</v>
      </c>
      <c r="E111" s="32">
        <f>SUM(E15+E42+E57+E62+E19+E94+E83+E30+E72)</f>
        <v>2876</v>
      </c>
      <c r="F111" s="24"/>
    </row>
    <row r="112" spans="1:7" s="36" customFormat="1" ht="15" customHeight="1" x14ac:dyDescent="0.25">
      <c r="A112" s="34" t="s">
        <v>42</v>
      </c>
      <c r="B112" s="34"/>
      <c r="C112" s="35">
        <f>SUM(C101:C111)</f>
        <v>869</v>
      </c>
      <c r="D112" s="35">
        <f>SUM(D101:D111)</f>
        <v>74253</v>
      </c>
      <c r="E112" s="35">
        <f>SUM(E101:E111)</f>
        <v>120043</v>
      </c>
    </row>
    <row r="113" spans="6:10" s="2" customFormat="1" ht="15" customHeight="1" x14ac:dyDescent="0.25">
      <c r="F113" s="36"/>
      <c r="G113" s="36"/>
      <c r="H113" s="36"/>
      <c r="I113" s="36"/>
      <c r="J113" s="36"/>
    </row>
  </sheetData>
  <mergeCells count="108">
    <mergeCell ref="A107:B107"/>
    <mergeCell ref="A108:B108"/>
    <mergeCell ref="A109:B109"/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  <mergeCell ref="A94:B94"/>
    <mergeCell ref="A95:B95"/>
    <mergeCell ref="A96:E96"/>
    <mergeCell ref="A97:B97"/>
    <mergeCell ref="A98:B98"/>
    <mergeCell ref="A99:B99"/>
    <mergeCell ref="A87:B87"/>
    <mergeCell ref="A88:E88"/>
    <mergeCell ref="A89:B89"/>
    <mergeCell ref="A90:B90"/>
    <mergeCell ref="A91:B91"/>
    <mergeCell ref="A93:B93"/>
    <mergeCell ref="A81:B81"/>
    <mergeCell ref="A82:B82"/>
    <mergeCell ref="A83:B83"/>
    <mergeCell ref="A84:B84"/>
    <mergeCell ref="A85:E85"/>
    <mergeCell ref="A86:B86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E74"/>
    <mergeCell ref="A63:B63"/>
    <mergeCell ref="A64:E64"/>
    <mergeCell ref="A65:B65"/>
    <mergeCell ref="A66:B66"/>
    <mergeCell ref="A67:B67"/>
    <mergeCell ref="A68:B68"/>
    <mergeCell ref="A57:B57"/>
    <mergeCell ref="A58:B58"/>
    <mergeCell ref="A59:E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45:B45"/>
    <mergeCell ref="A46:B46"/>
    <mergeCell ref="A47:E47"/>
    <mergeCell ref="A48:B48"/>
    <mergeCell ref="A49:B49"/>
    <mergeCell ref="A50:B50"/>
    <mergeCell ref="A38:B38"/>
    <mergeCell ref="A39:B39"/>
    <mergeCell ref="A41:B41"/>
    <mergeCell ref="A42:B42"/>
    <mergeCell ref="A43:B43"/>
    <mergeCell ref="A44:E44"/>
    <mergeCell ref="A32:E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E22"/>
    <mergeCell ref="A23:B23"/>
    <mergeCell ref="A24:B24"/>
    <mergeCell ref="A25:B25"/>
    <mergeCell ref="A14:B14"/>
    <mergeCell ref="A15:B15"/>
    <mergeCell ref="A16:B16"/>
    <mergeCell ref="A17:E17"/>
    <mergeCell ref="A18:B18"/>
    <mergeCell ref="A19:B19"/>
    <mergeCell ref="A8:B8"/>
    <mergeCell ref="A9:B9"/>
    <mergeCell ref="A10:B10"/>
    <mergeCell ref="A11:B11"/>
    <mergeCell ref="A12:B12"/>
    <mergeCell ref="A13:B13"/>
    <mergeCell ref="A1:E1"/>
    <mergeCell ref="A3:D3"/>
    <mergeCell ref="A4:E4"/>
    <mergeCell ref="A5:B5"/>
    <mergeCell ref="A6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ÇAKIR</dc:creator>
  <cp:lastModifiedBy>Mehmet ÇAKIR</cp:lastModifiedBy>
  <dcterms:created xsi:type="dcterms:W3CDTF">2015-06-05T18:19:34Z</dcterms:created>
  <dcterms:modified xsi:type="dcterms:W3CDTF">2025-09-19T11:55:04Z</dcterms:modified>
</cp:coreProperties>
</file>