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13_ncr:1_{12F7C4A7-BE23-4925-BC72-7D36FB15E463}" xr6:coauthVersionLast="47" xr6:coauthVersionMax="47" xr10:uidLastSave="{00000000-0000-0000-0000-000000000000}"/>
  <bookViews>
    <workbookView xWindow="-120" yWindow="-120" windowWidth="29040" windowHeight="15720" xr2:uid="{762E35FC-8EBB-4515-B9BD-B341194123C2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C10" i="1" s="1"/>
  <c r="D9" i="1"/>
  <c r="C9" i="1" s="1"/>
  <c r="D8" i="1"/>
  <c r="C8" i="1" s="1"/>
  <c r="D7" i="1"/>
  <c r="E7" i="1" s="1"/>
  <c r="E8" i="1" l="1"/>
  <c r="E10" i="1"/>
  <c r="D12" i="1"/>
  <c r="E12" i="1" s="1"/>
  <c r="C7" i="1"/>
  <c r="E9" i="1"/>
  <c r="C11" i="1"/>
  <c r="D13" i="1" l="1"/>
</calcChain>
</file>

<file path=xl/sharedStrings.xml><?xml version="1.0" encoding="utf-8"?>
<sst xmlns="http://schemas.openxmlformats.org/spreadsheetml/2006/main" count="8" uniqueCount="8">
  <si>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</si>
  <si>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</si>
  <si>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</si>
  <si>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</si>
  <si>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</si>
  <si>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</si>
  <si>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ASLI YÖRÜK  TARAFINDAN  HAZIRLANMIŞTIR.</t>
  </si>
  <si>
    <t>2025 YILI OCAK-MART AYLARI İLİMİZ HUDUT KAPILARINDAN
 İLİMİZE EN FAZLA GİRİŞ YAPAN İLK BEŞ ÜLKENİN DAĞILIMI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</si>
</sst>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13033308074984"/>
          <c:y val="2.4660292463442063E-2"/>
          <c:w val="0.66058950790147053"/>
          <c:h val="0.97533970753655796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A1-48F4-828F-F9A4F1AA5A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A1-48F4-828F-F9A4F1AA5A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A1-48F4-828F-F9A4F1AA5A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3A1-48F4-828F-F9A4F1AA5A6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3A1-48F4-828F-F9A4F1AA5A6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3A1-48F4-828F-F9A4F1AA5A6F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1-48F4-828F-F9A4F1AA5A6F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A1-48F4-828F-F9A4F1AA5A6F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1-48F4-828F-F9A4F1AA5A6F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1-48F4-828F-F9A4F1AA5A6F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1-48F4-828F-F9A4F1AA5A6F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1-48F4-828F-F9A4F1AA5A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ALMANYA</c:v>
                </c:pt>
                <c:pt idx="2">
                  <c:v>İRAN</c:v>
                </c:pt>
                <c:pt idx="3">
                  <c:v>FRANSA</c:v>
                </c:pt>
                <c:pt idx="4">
                  <c:v>İRLANDA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22463</c:v>
                </c:pt>
                <c:pt idx="1">
                  <c:v>5437</c:v>
                </c:pt>
                <c:pt idx="2">
                  <c:v>2786</c:v>
                </c:pt>
                <c:pt idx="3">
                  <c:v>2595</c:v>
                </c:pt>
                <c:pt idx="4">
                  <c:v>2287</c:v>
                </c:pt>
                <c:pt idx="5">
                  <c:v>27434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A1-48F4-828F-F9A4F1AA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BC9AA-485B-4695-8BCC-076201491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1AB84A15-B837-47DA-BE7A-32A92BE44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ownloads\2025%20YILI%20TUR&#304;ST%20G&#304;R&#304;&#350;LER&#304;%20(2).xls" TargetMode="External"/><Relationship Id="rId1" Type="http://schemas.openxmlformats.org/officeDocument/2006/relationships/externalLinkPath" Target="2025%20YILI%20TUR&#304;ST%20G&#304;R&#304;&#350;LER&#304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63002</v>
          </cell>
        </row>
      </sheetData>
      <sheetData sheetId="13">
        <row r="5">
          <cell r="O5">
            <v>5437</v>
          </cell>
        </row>
        <row r="6">
          <cell r="O6">
            <v>336</v>
          </cell>
        </row>
        <row r="7">
          <cell r="O7">
            <v>93</v>
          </cell>
        </row>
        <row r="8">
          <cell r="O8">
            <v>170</v>
          </cell>
        </row>
        <row r="9">
          <cell r="O9">
            <v>40</v>
          </cell>
        </row>
        <row r="10">
          <cell r="O10">
            <v>68</v>
          </cell>
        </row>
        <row r="11">
          <cell r="O11">
            <v>41</v>
          </cell>
        </row>
        <row r="12">
          <cell r="O12">
            <v>247</v>
          </cell>
        </row>
        <row r="13">
          <cell r="O13">
            <v>193</v>
          </cell>
        </row>
        <row r="14">
          <cell r="O14">
            <v>165</v>
          </cell>
        </row>
        <row r="15">
          <cell r="O15">
            <v>24</v>
          </cell>
        </row>
        <row r="16">
          <cell r="O16">
            <v>32</v>
          </cell>
        </row>
        <row r="17">
          <cell r="O17">
            <v>2595</v>
          </cell>
        </row>
        <row r="18">
          <cell r="O18">
            <v>76</v>
          </cell>
        </row>
        <row r="19">
          <cell r="O19">
            <v>170</v>
          </cell>
        </row>
        <row r="20">
          <cell r="O20">
            <v>304</v>
          </cell>
        </row>
        <row r="21">
          <cell r="O21">
            <v>22463</v>
          </cell>
        </row>
        <row r="22">
          <cell r="O22">
            <v>2786</v>
          </cell>
        </row>
        <row r="23">
          <cell r="O23">
            <v>2287</v>
          </cell>
        </row>
        <row r="24">
          <cell r="O24">
            <v>145</v>
          </cell>
        </row>
        <row r="25">
          <cell r="O25">
            <v>86</v>
          </cell>
        </row>
        <row r="26">
          <cell r="O26">
            <v>72</v>
          </cell>
        </row>
        <row r="27">
          <cell r="O27">
            <v>79</v>
          </cell>
        </row>
        <row r="28">
          <cell r="O28">
            <v>193</v>
          </cell>
        </row>
        <row r="29">
          <cell r="O29">
            <v>35</v>
          </cell>
        </row>
        <row r="30">
          <cell r="O30">
            <v>114</v>
          </cell>
        </row>
        <row r="31">
          <cell r="O31">
            <v>6</v>
          </cell>
        </row>
        <row r="32">
          <cell r="O32">
            <v>131</v>
          </cell>
        </row>
        <row r="33">
          <cell r="O33">
            <v>145</v>
          </cell>
        </row>
        <row r="34">
          <cell r="O34">
            <v>13</v>
          </cell>
        </row>
        <row r="35">
          <cell r="O35">
            <v>89</v>
          </cell>
        </row>
        <row r="36">
          <cell r="O36">
            <v>7</v>
          </cell>
        </row>
        <row r="37">
          <cell r="O37">
            <v>15</v>
          </cell>
        </row>
        <row r="38">
          <cell r="O38">
            <v>580</v>
          </cell>
        </row>
        <row r="39">
          <cell r="O39">
            <v>129</v>
          </cell>
        </row>
        <row r="40">
          <cell r="O40">
            <v>188</v>
          </cell>
        </row>
        <row r="41">
          <cell r="O41">
            <v>1257</v>
          </cell>
        </row>
        <row r="42">
          <cell r="O42">
            <v>22</v>
          </cell>
        </row>
        <row r="43">
          <cell r="O43">
            <v>298</v>
          </cell>
        </row>
        <row r="44">
          <cell r="O44">
            <v>16</v>
          </cell>
        </row>
        <row r="45">
          <cell r="O45">
            <v>6</v>
          </cell>
        </row>
        <row r="46">
          <cell r="O46">
            <v>525</v>
          </cell>
        </row>
        <row r="47">
          <cell r="O47">
            <v>10</v>
          </cell>
        </row>
        <row r="48">
          <cell r="O48">
            <v>39</v>
          </cell>
        </row>
        <row r="49">
          <cell r="O49">
            <v>1925</v>
          </cell>
        </row>
        <row r="50">
          <cell r="O50">
            <v>964</v>
          </cell>
        </row>
        <row r="51">
          <cell r="O51">
            <v>18386</v>
          </cell>
        </row>
      </sheetData>
      <sheetData sheetId="14">
        <row r="3">
          <cell r="P3">
            <v>5437</v>
          </cell>
          <cell r="Q3" t="str">
            <v>ALMANYA</v>
          </cell>
        </row>
        <row r="4">
          <cell r="P4">
            <v>336</v>
          </cell>
          <cell r="Q4" t="str">
            <v>AMERİKA BİRLEŞİK DEVLETLERİ</v>
          </cell>
        </row>
        <row r="5">
          <cell r="P5">
            <v>93</v>
          </cell>
          <cell r="Q5" t="str">
            <v>AVUSTRALYA</v>
          </cell>
        </row>
        <row r="6">
          <cell r="P6">
            <v>170</v>
          </cell>
          <cell r="Q6" t="str">
            <v>AVUSTURYA</v>
          </cell>
        </row>
        <row r="7">
          <cell r="P7">
            <v>40</v>
          </cell>
          <cell r="Q7" t="str">
            <v>AZERBAYCAN</v>
          </cell>
        </row>
        <row r="8">
          <cell r="P8">
            <v>68</v>
          </cell>
          <cell r="Q8" t="str">
            <v>BELÇİKA</v>
          </cell>
        </row>
        <row r="9">
          <cell r="P9">
            <v>41</v>
          </cell>
          <cell r="Q9" t="str">
            <v>BELARUS (BEYAZ RUSYA)</v>
          </cell>
        </row>
        <row r="10">
          <cell r="P10">
            <v>247</v>
          </cell>
          <cell r="Q10" t="str">
            <v>BULGARİSTAN</v>
          </cell>
        </row>
        <row r="11">
          <cell r="P11">
            <v>193</v>
          </cell>
          <cell r="Q11" t="str">
            <v>ÇEK CUMHURİYETİ</v>
          </cell>
        </row>
        <row r="12">
          <cell r="P12">
            <v>165</v>
          </cell>
          <cell r="Q12" t="str">
            <v>ÇİN</v>
          </cell>
        </row>
        <row r="13">
          <cell r="P13">
            <v>24</v>
          </cell>
          <cell r="Q13" t="str">
            <v>DANİMARKA</v>
          </cell>
        </row>
        <row r="14">
          <cell r="P14">
            <v>32</v>
          </cell>
          <cell r="Q14" t="str">
            <v>FİNLANDİYA</v>
          </cell>
        </row>
        <row r="15">
          <cell r="P15">
            <v>2595</v>
          </cell>
          <cell r="Q15" t="str">
            <v>FRANSA</v>
          </cell>
        </row>
        <row r="16">
          <cell r="P16">
            <v>76</v>
          </cell>
          <cell r="Q16" t="str">
            <v>GÜNEY AFRİKA CUMHURİYETİ</v>
          </cell>
        </row>
        <row r="17">
          <cell r="P17">
            <v>170</v>
          </cell>
          <cell r="Q17" t="str">
            <v>HOLLANDA</v>
          </cell>
        </row>
        <row r="18">
          <cell r="P18">
            <v>304</v>
          </cell>
          <cell r="Q18" t="str">
            <v>HİNDİSTAN</v>
          </cell>
        </row>
        <row r="19">
          <cell r="P19">
            <v>22463</v>
          </cell>
          <cell r="Q19" t="str">
            <v>İNGİLTERE</v>
          </cell>
        </row>
        <row r="20">
          <cell r="P20">
            <v>2786</v>
          </cell>
          <cell r="Q20" t="str">
            <v>İRAN</v>
          </cell>
        </row>
        <row r="21">
          <cell r="P21">
            <v>2287</v>
          </cell>
          <cell r="Q21" t="str">
            <v>İRLANDA</v>
          </cell>
        </row>
        <row r="22">
          <cell r="P22">
            <v>145</v>
          </cell>
          <cell r="Q22" t="str">
            <v>İSPANYA</v>
          </cell>
        </row>
        <row r="23">
          <cell r="P23">
            <v>86</v>
          </cell>
          <cell r="Q23" t="str">
            <v>İSRAİL</v>
          </cell>
        </row>
        <row r="24">
          <cell r="P24">
            <v>72</v>
          </cell>
          <cell r="Q24" t="str">
            <v>İSVEÇ</v>
          </cell>
        </row>
        <row r="25">
          <cell r="P25">
            <v>79</v>
          </cell>
          <cell r="Q25" t="str">
            <v>İSVİÇRE</v>
          </cell>
        </row>
        <row r="26">
          <cell r="P26">
            <v>193</v>
          </cell>
          <cell r="Q26" t="str">
            <v>İTALYA</v>
          </cell>
        </row>
        <row r="27">
          <cell r="P27">
            <v>35</v>
          </cell>
          <cell r="Q27" t="str">
            <v>JAPONYA</v>
          </cell>
        </row>
        <row r="28">
          <cell r="P28">
            <v>114</v>
          </cell>
          <cell r="Q28" t="str">
            <v>KANADA</v>
          </cell>
        </row>
        <row r="29">
          <cell r="P29">
            <v>6</v>
          </cell>
          <cell r="Q29" t="str">
            <v>KAZAKİSTAN</v>
          </cell>
        </row>
        <row r="30">
          <cell r="P30">
            <v>131</v>
          </cell>
          <cell r="Q30" t="str">
            <v>LETONYA</v>
          </cell>
        </row>
        <row r="31">
          <cell r="P31">
            <v>145</v>
          </cell>
          <cell r="Q31" t="str">
            <v>LİTVANYA</v>
          </cell>
        </row>
        <row r="32">
          <cell r="P32">
            <v>13</v>
          </cell>
          <cell r="Q32" t="str">
            <v>LÜBNAN</v>
          </cell>
        </row>
        <row r="33">
          <cell r="P33">
            <v>89</v>
          </cell>
          <cell r="Q33" t="str">
            <v>MACARİSTAN</v>
          </cell>
        </row>
        <row r="34">
          <cell r="P34">
            <v>7</v>
          </cell>
          <cell r="Q34" t="str">
            <v>MISIR</v>
          </cell>
        </row>
        <row r="35">
          <cell r="P35">
            <v>15</v>
          </cell>
          <cell r="Q35" t="str">
            <v>NORVEÇ</v>
          </cell>
        </row>
        <row r="36">
          <cell r="P36">
            <v>580</v>
          </cell>
          <cell r="Q36" t="str">
            <v>POLONYA</v>
          </cell>
        </row>
        <row r="37">
          <cell r="P37">
            <v>129</v>
          </cell>
          <cell r="Q37" t="str">
            <v>PORTEKİZ</v>
          </cell>
        </row>
        <row r="38">
          <cell r="P38">
            <v>188</v>
          </cell>
          <cell r="Q38" t="str">
            <v>ROMANYA</v>
          </cell>
        </row>
        <row r="39">
          <cell r="P39">
            <v>1257</v>
          </cell>
          <cell r="Q39" t="str">
            <v>RUSYA FEDERASYONU</v>
          </cell>
        </row>
        <row r="40">
          <cell r="P40">
            <v>22</v>
          </cell>
          <cell r="Q40" t="str">
            <v>SIRBİSTAN</v>
          </cell>
        </row>
        <row r="41">
          <cell r="P41">
            <v>298</v>
          </cell>
          <cell r="Q41" t="str">
            <v>SLOVAKYA</v>
          </cell>
        </row>
        <row r="42">
          <cell r="P42">
            <v>16</v>
          </cell>
          <cell r="Q42" t="str">
            <v>SLOVENYA</v>
          </cell>
        </row>
        <row r="43">
          <cell r="P43">
            <v>6</v>
          </cell>
          <cell r="Q43" t="str">
            <v>SUUDİ ARABİSTAN</v>
          </cell>
        </row>
        <row r="44">
          <cell r="P44">
            <v>525</v>
          </cell>
          <cell r="Q44" t="str">
            <v>UKRAYNA</v>
          </cell>
        </row>
        <row r="45">
          <cell r="P45">
            <v>10</v>
          </cell>
          <cell r="Q45" t="str">
            <v>ÜRDÜN</v>
          </cell>
        </row>
        <row r="46">
          <cell r="P46">
            <v>39</v>
          </cell>
          <cell r="Q46" t="str">
            <v>YENİ ZELANDA</v>
          </cell>
        </row>
        <row r="47">
          <cell r="P47">
            <v>1925</v>
          </cell>
          <cell r="Q47" t="str">
            <v>YUNANİSTAN</v>
          </cell>
        </row>
        <row r="57">
          <cell r="P57">
            <v>3</v>
          </cell>
          <cell r="Q57" t="str">
            <v>AFGANİSTAN</v>
          </cell>
        </row>
        <row r="58">
          <cell r="P58">
            <v>0</v>
          </cell>
          <cell r="Q58" t="str">
            <v>ANDORA</v>
          </cell>
        </row>
        <row r="59">
          <cell r="P59">
            <v>0</v>
          </cell>
          <cell r="Q59" t="str">
            <v>ANGOLA</v>
          </cell>
        </row>
        <row r="60">
          <cell r="P60">
            <v>2</v>
          </cell>
          <cell r="Q60" t="str">
            <v>ANTİGUA-BARBUDA</v>
          </cell>
        </row>
        <row r="61">
          <cell r="P61">
            <v>35</v>
          </cell>
          <cell r="Q61" t="str">
            <v>ARJANTİN</v>
          </cell>
        </row>
        <row r="62">
          <cell r="P62">
            <v>82</v>
          </cell>
          <cell r="Q62" t="str">
            <v>ARNAVUTLUK</v>
          </cell>
        </row>
        <row r="63">
          <cell r="P63">
            <v>0</v>
          </cell>
          <cell r="Q63" t="str">
            <v>BAHAMA</v>
          </cell>
        </row>
        <row r="64">
          <cell r="P64">
            <v>0</v>
          </cell>
          <cell r="Q64" t="str">
            <v>BAHREYN</v>
          </cell>
        </row>
        <row r="65">
          <cell r="P65">
            <v>18</v>
          </cell>
          <cell r="Q65" t="str">
            <v>BANGLADEŞ</v>
          </cell>
        </row>
        <row r="66">
          <cell r="P66">
            <v>0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0</v>
          </cell>
          <cell r="Q68" t="str">
            <v>BELİZE</v>
          </cell>
        </row>
        <row r="69">
          <cell r="P69">
            <v>0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0</v>
          </cell>
          <cell r="Q71" t="str">
            <v>BİRLEŞİK ARAP EMİRLİKLERİ</v>
          </cell>
        </row>
        <row r="72">
          <cell r="P72">
            <v>0</v>
          </cell>
          <cell r="Q72" t="str">
            <v>BİRLEŞMİŞ MİLLETLER</v>
          </cell>
        </row>
        <row r="73">
          <cell r="P73">
            <v>10</v>
          </cell>
          <cell r="Q73" t="str">
            <v>BOLİVYA</v>
          </cell>
        </row>
        <row r="74">
          <cell r="P74">
            <v>2</v>
          </cell>
          <cell r="Q74" t="str">
            <v>BOSNA-HERSEK</v>
          </cell>
        </row>
        <row r="75">
          <cell r="P75">
            <v>0</v>
          </cell>
          <cell r="Q75" t="str">
            <v>BOTSWANA</v>
          </cell>
        </row>
        <row r="76">
          <cell r="P76">
            <v>105</v>
          </cell>
          <cell r="Q76" t="str">
            <v>BREZİLYA</v>
          </cell>
        </row>
        <row r="77">
          <cell r="P77">
            <v>0</v>
          </cell>
          <cell r="Q77" t="str">
            <v>BRUNEİ</v>
          </cell>
        </row>
        <row r="78">
          <cell r="P78">
            <v>0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0</v>
          </cell>
          <cell r="Q80" t="str">
            <v>CAPE VERDE</v>
          </cell>
        </row>
        <row r="81">
          <cell r="P81">
            <v>5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1</v>
          </cell>
          <cell r="Q86" t="str">
            <v>DOMİNİK CUMHURİYETİ</v>
          </cell>
        </row>
        <row r="87">
          <cell r="P87">
            <v>1</v>
          </cell>
          <cell r="Q87" t="str">
            <v>DOMİNİKA</v>
          </cell>
        </row>
        <row r="88">
          <cell r="P88">
            <v>3</v>
          </cell>
          <cell r="Q88" t="str">
            <v>EKVATOR</v>
          </cell>
        </row>
        <row r="89">
          <cell r="P89">
            <v>0</v>
          </cell>
          <cell r="Q89" t="str">
            <v>EKVATOR GİNESİ</v>
          </cell>
        </row>
        <row r="90">
          <cell r="P90">
            <v>2</v>
          </cell>
          <cell r="Q90" t="str">
            <v>EL SALVADOR</v>
          </cell>
        </row>
        <row r="91">
          <cell r="P91">
            <v>46</v>
          </cell>
          <cell r="Q91" t="str">
            <v>ENDONEZYA</v>
          </cell>
        </row>
        <row r="92">
          <cell r="P92">
            <v>0</v>
          </cell>
          <cell r="Q92" t="str">
            <v>ERİTRE</v>
          </cell>
        </row>
        <row r="93">
          <cell r="P93">
            <v>0</v>
          </cell>
          <cell r="Q93" t="str">
            <v>ERMENİSTAN</v>
          </cell>
        </row>
        <row r="94">
          <cell r="P94">
            <v>24</v>
          </cell>
          <cell r="Q94" t="str">
            <v>ESTONYA</v>
          </cell>
        </row>
        <row r="95">
          <cell r="P95">
            <v>0</v>
          </cell>
          <cell r="Q95" t="str">
            <v>ETİYOPYA</v>
          </cell>
        </row>
        <row r="96">
          <cell r="P96">
            <v>20</v>
          </cell>
          <cell r="Q96" t="str">
            <v>FAS</v>
          </cell>
        </row>
        <row r="97">
          <cell r="P97">
            <v>0</v>
          </cell>
          <cell r="Q97" t="str">
            <v>FİJİ</v>
          </cell>
        </row>
        <row r="98">
          <cell r="P98">
            <v>0</v>
          </cell>
          <cell r="Q98" t="str">
            <v>FİLDİŞİ SAHİLİ</v>
          </cell>
        </row>
        <row r="99">
          <cell r="P99">
            <v>49</v>
          </cell>
          <cell r="Q99" t="str">
            <v>FİLİPİNLER</v>
          </cell>
        </row>
        <row r="100">
          <cell r="P100">
            <v>0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0</v>
          </cell>
          <cell r="Q102" t="str">
            <v>GAMBİA</v>
          </cell>
        </row>
        <row r="103">
          <cell r="P103">
            <v>1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0</v>
          </cell>
          <cell r="Q107" t="str">
            <v>GRENADA</v>
          </cell>
        </row>
        <row r="108">
          <cell r="P108">
            <v>1</v>
          </cell>
          <cell r="Q108" t="str">
            <v>GUETEMALA</v>
          </cell>
        </row>
        <row r="109">
          <cell r="P109">
            <v>0</v>
          </cell>
          <cell r="Q109" t="str">
            <v>GUYANA</v>
          </cell>
        </row>
        <row r="110">
          <cell r="P110">
            <v>30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5</v>
          </cell>
          <cell r="Q112" t="str">
            <v>HAYMATLOS</v>
          </cell>
        </row>
        <row r="113">
          <cell r="P113">
            <v>53</v>
          </cell>
          <cell r="Q113" t="str">
            <v>HIRVATİSTAN</v>
          </cell>
        </row>
        <row r="114">
          <cell r="P114">
            <v>0</v>
          </cell>
          <cell r="Q114" t="str">
            <v>HONDURAS</v>
          </cell>
        </row>
        <row r="115">
          <cell r="P115">
            <v>1</v>
          </cell>
          <cell r="Q115" t="str">
            <v>HONG KONG</v>
          </cell>
        </row>
        <row r="116">
          <cell r="P116">
            <v>4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6</v>
          </cell>
          <cell r="Q118" t="str">
            <v>İZLANDA</v>
          </cell>
        </row>
        <row r="119">
          <cell r="P119">
            <v>14</v>
          </cell>
          <cell r="Q119" t="str">
            <v>JAMAİKA</v>
          </cell>
        </row>
        <row r="120">
          <cell r="P120">
            <v>2</v>
          </cell>
          <cell r="Q120" t="str">
            <v>KAMBOÇYA</v>
          </cell>
        </row>
        <row r="121">
          <cell r="P121">
            <v>0</v>
          </cell>
          <cell r="Q121" t="str">
            <v>KAMERUN</v>
          </cell>
        </row>
        <row r="122">
          <cell r="P122">
            <v>3</v>
          </cell>
          <cell r="Q122" t="str">
            <v>KARADAĞ</v>
          </cell>
        </row>
        <row r="123">
          <cell r="P123">
            <v>0</v>
          </cell>
          <cell r="Q123" t="str">
            <v>KATAR</v>
          </cell>
        </row>
        <row r="124">
          <cell r="P124">
            <v>0</v>
          </cell>
          <cell r="Q124" t="str">
            <v>KENYA</v>
          </cell>
        </row>
        <row r="125">
          <cell r="P125">
            <v>12</v>
          </cell>
          <cell r="Q125" t="str">
            <v>KIBRIS RUM KESİMİ</v>
          </cell>
        </row>
        <row r="126">
          <cell r="P126">
            <v>1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10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0</v>
          </cell>
          <cell r="Q130" t="str">
            <v>KONGO CUMHURİYETİ</v>
          </cell>
        </row>
        <row r="131">
          <cell r="P131">
            <v>81</v>
          </cell>
          <cell r="Q131" t="str">
            <v>KORE CUMHURİYETİ (G. KORE)</v>
          </cell>
        </row>
        <row r="132">
          <cell r="P132">
            <v>2</v>
          </cell>
          <cell r="Q132" t="str">
            <v>KORE HALK CUMHURİYETİ (K. KORE)</v>
          </cell>
        </row>
        <row r="133">
          <cell r="P133">
            <v>5</v>
          </cell>
          <cell r="Q133" t="str">
            <v>KOSOVA</v>
          </cell>
        </row>
        <row r="134">
          <cell r="P134">
            <v>4</v>
          </cell>
          <cell r="Q134" t="str">
            <v>KOSTARİKA</v>
          </cell>
        </row>
        <row r="135">
          <cell r="P135">
            <v>8</v>
          </cell>
          <cell r="Q135" t="str">
            <v>KUVEYT</v>
          </cell>
        </row>
        <row r="136">
          <cell r="P136">
            <v>17</v>
          </cell>
          <cell r="Q136" t="str">
            <v>KUZEY KIBRIS TÜRK CUMHURİYETİ</v>
          </cell>
        </row>
        <row r="138">
          <cell r="P138">
            <v>0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0</v>
          </cell>
          <cell r="Q141" t="str">
            <v>LİBERYA</v>
          </cell>
        </row>
        <row r="142">
          <cell r="P142">
            <v>3</v>
          </cell>
          <cell r="Q142" t="str">
            <v>LİBYA</v>
          </cell>
        </row>
        <row r="143">
          <cell r="P143">
            <v>0</v>
          </cell>
          <cell r="Q143" t="str">
            <v>LİHTENSTAYN</v>
          </cell>
        </row>
        <row r="144">
          <cell r="P144">
            <v>1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0</v>
          </cell>
          <cell r="Q147" t="str">
            <v>MALAVİ</v>
          </cell>
        </row>
        <row r="148">
          <cell r="P148">
            <v>0</v>
          </cell>
          <cell r="Q148" t="str">
            <v>MALDİVLER</v>
          </cell>
        </row>
        <row r="149">
          <cell r="P149">
            <v>14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12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6</v>
          </cell>
          <cell r="Q153" t="str">
            <v>MAURITIUS</v>
          </cell>
        </row>
        <row r="154">
          <cell r="P154">
            <v>30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13</v>
          </cell>
          <cell r="Q156" t="str">
            <v>MOĞOLİSTAN</v>
          </cell>
        </row>
        <row r="157">
          <cell r="P157">
            <v>28</v>
          </cell>
          <cell r="Q157" t="str">
            <v>MOLDOVA</v>
          </cell>
        </row>
        <row r="158">
          <cell r="P158">
            <v>0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0</v>
          </cell>
          <cell r="Q162" t="str">
            <v>MYANMAR (BURMA)</v>
          </cell>
        </row>
        <row r="163">
          <cell r="P163">
            <v>0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12</v>
          </cell>
          <cell r="Q165" t="str">
            <v>NEPAL</v>
          </cell>
        </row>
        <row r="166">
          <cell r="P166">
            <v>11</v>
          </cell>
          <cell r="Q166" t="str">
            <v>NİJERYA</v>
          </cell>
        </row>
        <row r="167">
          <cell r="P167">
            <v>0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9</v>
          </cell>
          <cell r="Q169" t="str">
            <v>ÖZBEKİSTAN</v>
          </cell>
        </row>
        <row r="170">
          <cell r="P170">
            <v>42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6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4</v>
          </cell>
          <cell r="Q174" t="str">
            <v>PARAGUAY</v>
          </cell>
        </row>
        <row r="175">
          <cell r="P175">
            <v>12</v>
          </cell>
          <cell r="Q175" t="str">
            <v>PERU</v>
          </cell>
        </row>
        <row r="176">
          <cell r="P176">
            <v>1</v>
          </cell>
          <cell r="Q176" t="str">
            <v>RUANDA</v>
          </cell>
        </row>
        <row r="177">
          <cell r="P177">
            <v>0</v>
          </cell>
          <cell r="Q177" t="str">
            <v>SAİNT-LUCİA</v>
          </cell>
        </row>
        <row r="178">
          <cell r="P178">
            <v>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0</v>
          </cell>
          <cell r="Q180" t="str">
            <v>SENEGAL</v>
          </cell>
        </row>
        <row r="181">
          <cell r="P181">
            <v>0</v>
          </cell>
          <cell r="Q181" t="str">
            <v>SEYŞELLER</v>
          </cell>
        </row>
        <row r="182">
          <cell r="P182">
            <v>0</v>
          </cell>
          <cell r="Q182" t="str">
            <v>SİERRA LEONE</v>
          </cell>
        </row>
        <row r="183">
          <cell r="P183">
            <v>6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0</v>
          </cell>
          <cell r="Q185" t="str">
            <v>SOMALİ</v>
          </cell>
        </row>
        <row r="186">
          <cell r="P186">
            <v>18</v>
          </cell>
          <cell r="Q186" t="str">
            <v>SRİLANKA</v>
          </cell>
        </row>
        <row r="187">
          <cell r="P187">
            <v>0</v>
          </cell>
          <cell r="Q187" t="str">
            <v>ST.CHRISTOPHER NEVİS</v>
          </cell>
        </row>
        <row r="188">
          <cell r="P188">
            <v>0</v>
          </cell>
          <cell r="Q188" t="str">
            <v>ST.VİNCENT VE GRENADA</v>
          </cell>
        </row>
        <row r="189">
          <cell r="P189">
            <v>0</v>
          </cell>
          <cell r="Q189" t="str">
            <v>SUDAN</v>
          </cell>
        </row>
        <row r="190">
          <cell r="P190">
            <v>0</v>
          </cell>
          <cell r="Q190" t="str">
            <v>SURİNAM</v>
          </cell>
        </row>
        <row r="191">
          <cell r="P191">
            <v>0</v>
          </cell>
          <cell r="Q191" t="str">
            <v>SURİYE</v>
          </cell>
        </row>
        <row r="192">
          <cell r="P192">
            <v>0</v>
          </cell>
          <cell r="Q192" t="str">
            <v>SWAZİLAND</v>
          </cell>
        </row>
        <row r="193">
          <cell r="P193">
            <v>16</v>
          </cell>
          <cell r="Q193" t="str">
            <v>ŞİLİ</v>
          </cell>
        </row>
        <row r="194">
          <cell r="P194">
            <v>0</v>
          </cell>
          <cell r="Q194" t="str">
            <v>TACİKİSTAN</v>
          </cell>
        </row>
        <row r="195">
          <cell r="P195">
            <v>0</v>
          </cell>
          <cell r="Q195" t="str">
            <v>TANZANYA</v>
          </cell>
        </row>
        <row r="196">
          <cell r="P196">
            <v>14</v>
          </cell>
          <cell r="Q196" t="str">
            <v>TAYLAND</v>
          </cell>
        </row>
        <row r="197">
          <cell r="P197">
            <v>10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1</v>
          </cell>
          <cell r="Q200" t="str">
            <v>TRİNİDAD-TOBAGO</v>
          </cell>
        </row>
        <row r="201">
          <cell r="P201">
            <v>11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1</v>
          </cell>
          <cell r="Q203" t="str">
            <v>TÜRKMENİSTAN</v>
          </cell>
        </row>
        <row r="204">
          <cell r="P204">
            <v>0</v>
          </cell>
          <cell r="Q204" t="str">
            <v>UGANDA</v>
          </cell>
        </row>
        <row r="205">
          <cell r="P205">
            <v>0</v>
          </cell>
          <cell r="Q205" t="str">
            <v>UMMAN</v>
          </cell>
        </row>
        <row r="206">
          <cell r="P206">
            <v>3</v>
          </cell>
          <cell r="Q206" t="str">
            <v>URUGUAY</v>
          </cell>
        </row>
        <row r="207">
          <cell r="P207">
            <v>0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4</v>
          </cell>
          <cell r="Q209" t="str">
            <v>VENEZUELLA</v>
          </cell>
        </row>
        <row r="210">
          <cell r="P210">
            <v>0</v>
          </cell>
          <cell r="Q210" t="str">
            <v>VİETNAM</v>
          </cell>
        </row>
        <row r="211">
          <cell r="P211">
            <v>0</v>
          </cell>
          <cell r="Q211" t="str">
            <v>YEMEN</v>
          </cell>
        </row>
        <row r="212">
          <cell r="P212">
            <v>0</v>
          </cell>
          <cell r="Q212" t="str">
            <v>ZAMBİA</v>
          </cell>
        </row>
        <row r="213">
          <cell r="P213">
            <v>3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276B-CC4F-4FFB-BEEE-0A764D9C00E6}">
  <sheetPr codeName="Sayfa20">
    <pageSetUpPr fitToPage="1"/>
  </sheetPr>
  <dimension ref="A2:O254"/>
  <sheetViews>
    <sheetView tabSelected="1" zoomScale="80" zoomScaleNormal="80" workbookViewId="0">
      <selection activeCell="J6" sqref="J6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34" t="s">
        <v>7</v>
      </c>
      <c r="B3" s="35"/>
      <c r="C3" s="35"/>
      <c r="D3" s="35"/>
      <c r="E3" s="35"/>
      <c r="F3" s="36"/>
    </row>
    <row r="4" spans="1:11" ht="15.75" customHeight="1" thickBot="1" x14ac:dyDescent="0.25">
      <c r="A4" s="1"/>
      <c r="B4" s="2"/>
      <c r="C4" s="2"/>
      <c r="D4" s="2"/>
      <c r="E4" s="2"/>
      <c r="F4" s="3"/>
    </row>
    <row r="5" spans="1:11" ht="17.25" customHeight="1" thickBot="1" x14ac:dyDescent="0.25"/>
    <row r="6" spans="1:11" ht="27" customHeight="1" thickBot="1" x14ac:dyDescent="0.25">
      <c r="B6" s="4"/>
      <c r="C6" s="5" t="s">
        <v>0</v>
      </c>
      <c r="D6" s="6" t="s">
        <v>1</v>
      </c>
    </row>
    <row r="7" spans="1:11" ht="15" x14ac:dyDescent="0.25">
      <c r="B7" s="7">
        <v>1</v>
      </c>
      <c r="C7" s="8" t="str">
        <f>VLOOKUP(D7,'[1]2025 MİLAY'!$P$1:$Q$65536,2,0)</f>
        <v>İNGİLTERE</v>
      </c>
      <c r="D7" s="8">
        <f>LARGE('[1]2025 MİLAY'!P$1:P$65536,'2025 İLKBEŞÜLKE'!B7)</f>
        <v>22463</v>
      </c>
      <c r="E7">
        <f>COUNTIF('[1]2025 MİLKAPI'!$O$5:$O$51,D7)</f>
        <v>1</v>
      </c>
    </row>
    <row r="8" spans="1:11" ht="15" x14ac:dyDescent="0.25">
      <c r="B8" s="9">
        <v>2</v>
      </c>
      <c r="C8" s="10" t="str">
        <f>VLOOKUP(D8,'[1]2025 MİLAY'!$P$1:$Q$65536,2,0)</f>
        <v>ALMANYA</v>
      </c>
      <c r="D8" s="10">
        <f>LARGE('[1]2025 MİLAY'!P$1:P$65536,'2025 İLKBEŞÜLKE'!B8)</f>
        <v>5437</v>
      </c>
      <c r="E8">
        <f>COUNTIF('[1]2025 MİLKAPI'!$O$5:$O$51,D8)</f>
        <v>1</v>
      </c>
    </row>
    <row r="9" spans="1:11" ht="15" x14ac:dyDescent="0.25">
      <c r="B9" s="11">
        <v>3</v>
      </c>
      <c r="C9" s="12" t="str">
        <f>VLOOKUP(D9,'[1]2025 MİLAY'!$P$1:$Q$65536,2,0)</f>
        <v>İRAN</v>
      </c>
      <c r="D9" s="12">
        <f>LARGE('[1]2025 MİLAY'!P$1:P$65536,'2025 İLKBEŞÜLKE'!B9)</f>
        <v>2786</v>
      </c>
      <c r="E9">
        <f>COUNTIF('[1]2025 MİLKAPI'!$O$5:$O$51,D9)</f>
        <v>1</v>
      </c>
      <c r="F9" s="13"/>
    </row>
    <row r="10" spans="1:11" ht="15" x14ac:dyDescent="0.25">
      <c r="B10" s="14">
        <v>4</v>
      </c>
      <c r="C10" s="15" t="str">
        <f>VLOOKUP(D10,'[1]2025 MİLAY'!$P$1:$Q$65536,2,0)</f>
        <v>FRANSA</v>
      </c>
      <c r="D10" s="15">
        <f>LARGE('[1]2025 MİLAY'!P$1:P$65536,'2025 İLKBEŞÜLKE'!B10)</f>
        <v>2595</v>
      </c>
      <c r="E10">
        <f>COUNTIF('[1]2025 MİLKAPI'!$O$5:$O$51,D10)</f>
        <v>1</v>
      </c>
      <c r="F10" s="13"/>
    </row>
    <row r="11" spans="1:11" ht="15" x14ac:dyDescent="0.25">
      <c r="B11" s="16">
        <v>5</v>
      </c>
      <c r="C11" s="17" t="str">
        <f>VLOOKUP(D11,'[1]2025 MİLAY'!$P$1:$Q$65536,2,0)</f>
        <v>İRLANDA</v>
      </c>
      <c r="D11" s="17">
        <f>LARGE('[1]2025 MİLAY'!P$1:P$65536,'2025 İLKBEŞÜLKE'!B11)</f>
        <v>2287</v>
      </c>
      <c r="E11">
        <f>COUNTIF('[1]2025 MİLKAPI'!$O$5:$O$51,D11)</f>
        <v>1</v>
      </c>
      <c r="F11" s="13"/>
    </row>
    <row r="12" spans="1:11" ht="15.75" x14ac:dyDescent="0.25">
      <c r="B12" s="18"/>
      <c r="C12" s="19" t="s">
        <v>2</v>
      </c>
      <c r="D12" s="20">
        <f>'[1]2024-2025 ÖZET'!N40-('2025 İLKBEŞÜLKE'!D7+'2025 İLKBEŞÜLKE'!D8+'2025 İLKBEŞÜLKE'!D9+'2025 İLKBEŞÜLKE'!D10+'2025 İLKBEŞÜLKE'!D11)</f>
        <v>27434</v>
      </c>
      <c r="E12">
        <f>COUNTIF('[1]2025 MİLKAPI'!$O$5:$O$51,D12)</f>
        <v>0</v>
      </c>
      <c r="F12" s="21"/>
      <c r="G12" s="21"/>
      <c r="H12" s="21"/>
      <c r="I12" s="21"/>
      <c r="J12" s="21"/>
      <c r="K12" s="21"/>
    </row>
    <row r="13" spans="1:11" ht="16.5" thickBot="1" x14ac:dyDescent="0.3">
      <c r="B13" s="22"/>
      <c r="C13" s="23" t="s">
        <v>3</v>
      </c>
      <c r="D13" s="24">
        <f>SUM(D7:D12)</f>
        <v>63002</v>
      </c>
      <c r="E13" s="21"/>
      <c r="F13" s="21"/>
      <c r="G13" s="21"/>
      <c r="H13" s="21"/>
      <c r="I13" s="21"/>
      <c r="J13" s="21"/>
      <c r="K13" s="21"/>
    </row>
    <row r="14" spans="1:11" ht="15.75" x14ac:dyDescent="0.25">
      <c r="B14" s="13"/>
      <c r="C14" s="25"/>
      <c r="D14" s="21"/>
      <c r="E14" s="21"/>
      <c r="F14" s="21"/>
      <c r="G14" s="21"/>
      <c r="H14" s="21"/>
      <c r="I14" s="21"/>
      <c r="J14" s="21"/>
      <c r="K14" s="21"/>
    </row>
    <row r="15" spans="1:11" ht="15" x14ac:dyDescent="0.2">
      <c r="D15" s="21"/>
      <c r="E15" s="21"/>
      <c r="F15" s="21"/>
      <c r="G15" s="21"/>
      <c r="H15" s="21"/>
      <c r="I15" s="21"/>
      <c r="J15" s="21"/>
      <c r="K15" s="21"/>
    </row>
    <row r="16" spans="1:11" ht="15" x14ac:dyDescent="0.2">
      <c r="D16" s="21"/>
      <c r="E16" s="21"/>
      <c r="F16" s="21"/>
      <c r="G16" s="21"/>
      <c r="H16" s="21"/>
      <c r="I16" s="21"/>
      <c r="J16" s="21"/>
      <c r="K16" s="21"/>
    </row>
    <row r="17" spans="4:11" ht="15" x14ac:dyDescent="0.2">
      <c r="D17" s="21"/>
      <c r="E17" s="21"/>
      <c r="F17" s="21"/>
      <c r="G17" s="21"/>
      <c r="H17" s="21"/>
      <c r="I17" s="21"/>
      <c r="J17" s="21"/>
      <c r="K17" s="21"/>
    </row>
    <row r="18" spans="4:11" ht="15.75" x14ac:dyDescent="0.25">
      <c r="D18" s="26"/>
      <c r="E18" s="26"/>
      <c r="F18" s="26"/>
      <c r="G18" s="26"/>
      <c r="H18" s="26"/>
      <c r="I18" s="26"/>
      <c r="J18" s="26"/>
      <c r="K18" s="26"/>
    </row>
    <row r="46" spans="1:6" ht="13.5" customHeight="1" x14ac:dyDescent="0.2"/>
    <row r="47" spans="1:6" ht="17.25" customHeight="1" x14ac:dyDescent="0.2">
      <c r="A47" s="37" t="s">
        <v>4</v>
      </c>
      <c r="B47" s="38"/>
      <c r="C47" s="38"/>
      <c r="D47" s="38"/>
      <c r="E47" s="38"/>
      <c r="F47" s="39"/>
    </row>
    <row r="48" spans="1:6" ht="18" customHeight="1" x14ac:dyDescent="0.2">
      <c r="A48" s="27" t="s">
        <v>5</v>
      </c>
      <c r="B48" s="28"/>
      <c r="C48" s="28"/>
      <c r="D48" s="29">
        <f ca="1">TODAY()</f>
        <v>45776</v>
      </c>
      <c r="E48" s="28"/>
      <c r="F48" s="30"/>
    </row>
    <row r="49" spans="1:15" s="31" customFormat="1" ht="37.5" customHeight="1" x14ac:dyDescent="0.2">
      <c r="A49" s="40" t="s">
        <v>6</v>
      </c>
      <c r="B49" s="41"/>
      <c r="C49" s="41"/>
      <c r="D49" s="41"/>
      <c r="E49" s="41"/>
      <c r="F49" s="42"/>
      <c r="L49"/>
      <c r="M49"/>
      <c r="N49"/>
      <c r="O49"/>
    </row>
    <row r="50" spans="1:15" s="31" customFormat="1" ht="13.5" customHeight="1" x14ac:dyDescent="0.2">
      <c r="G50" s="32"/>
      <c r="K50" s="29"/>
      <c r="L50"/>
      <c r="M50"/>
      <c r="N50"/>
      <c r="O50"/>
    </row>
    <row r="51" spans="1:15" s="31" customFormat="1" ht="13.5" customHeight="1" x14ac:dyDescent="0.2">
      <c r="L51"/>
      <c r="M51"/>
      <c r="N51"/>
      <c r="O51"/>
    </row>
    <row r="52" spans="1:15" s="31" customFormat="1" ht="13.5" customHeight="1" x14ac:dyDescent="0.2">
      <c r="J52" s="33"/>
      <c r="K52" s="33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2025-04-29T13:40:16Z</dcterms:created>
  <dcterms:modified xsi:type="dcterms:W3CDTF">2025-04-29T13:41:12Z</dcterms:modified>
</cp:coreProperties>
</file>