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8134A0B1-C1ED-4AB6-8BE8-C71C3BA372B6}" xr6:coauthVersionLast="36" xr6:coauthVersionMax="36" xr10:uidLastSave="{00000000-0000-0000-0000-000000000000}"/>
  <bookViews>
    <workbookView xWindow="0" yWindow="0" windowWidth="28800" windowHeight="11550" xr2:uid="{98C64485-65E2-4F6C-8732-11D5EB7A9BF8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E29" i="1"/>
  <c r="E40" i="1" s="1"/>
  <c r="D29" i="1"/>
  <c r="D40" i="1" s="1"/>
  <c r="C29" i="1"/>
  <c r="B29" i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P10" i="1"/>
  <c r="Q10" i="1" s="1"/>
  <c r="N10" i="1"/>
  <c r="O10" i="1" s="1"/>
  <c r="N40" i="1" l="1"/>
  <c r="P11" i="1"/>
  <c r="N22" i="1"/>
  <c r="N28" i="1"/>
  <c r="O28" i="1" l="1"/>
  <c r="P28" i="1"/>
  <c r="Q11" i="1"/>
  <c r="P12" i="1"/>
  <c r="Q12" i="1" l="1"/>
  <c r="P13" i="1"/>
  <c r="Q28" i="1"/>
  <c r="P29" i="1"/>
  <c r="Q13" i="1" l="1"/>
  <c r="P14" i="1"/>
  <c r="Q29" i="1"/>
  <c r="P30" i="1"/>
  <c r="Q14" i="1" l="1"/>
  <c r="P15" i="1"/>
  <c r="Q30" i="1"/>
  <c r="P31" i="1"/>
  <c r="Q15" i="1" l="1"/>
  <c r="P16" i="1"/>
  <c r="Q31" i="1"/>
  <c r="P32" i="1"/>
  <c r="Q16" i="1" l="1"/>
  <c r="P17" i="1"/>
  <c r="Q32" i="1"/>
  <c r="P33" i="1"/>
  <c r="Q17" i="1" l="1"/>
  <c r="P18" i="1"/>
  <c r="Q33" i="1"/>
  <c r="P34" i="1"/>
  <c r="Q34" i="1" l="1"/>
  <c r="P35" i="1"/>
  <c r="Q18" i="1"/>
  <c r="P19" i="1"/>
  <c r="Q35" i="1" l="1"/>
  <c r="P36" i="1"/>
  <c r="Q19" i="1"/>
  <c r="P20" i="1"/>
  <c r="Q36" i="1" l="1"/>
  <c r="P37" i="1"/>
  <c r="Q20" i="1"/>
  <c r="P21" i="1"/>
  <c r="Q21" i="1" s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<sst xmlns="http://schemas.openxmlformats.org/spreadsheetml/2006/main" count="76" uniqueCount="45">
  <si>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</si>
  <si>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</si>
  <si>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</si>
  <si>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</si>
  <si>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</si>
  <si>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</si>
  <si>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</si>
  <si>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</si>
  <si>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</si>
  <si>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</si>
  <si>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</si>
  <si>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</si>
  <si>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</si>
  <si>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</si>
  <si>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</si>
  <si>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</si>
  <si>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</si>
  <si>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</si>
  <si>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</si>
  <si>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</si>
  <si>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</si>
  <si>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</si>
  <si>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</si>
  <si>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</si>
  <si>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/>
  </si>
  <si>
    <t>0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</si>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</sst>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8" xfId="0" applyNumberFormat="1" applyFont="1" applyFill="1" applyBorder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9" fontId="15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ECC93FE-56ED-4D39-9232-F6E4FACB5797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EDC4FFD-ACC1-42FD-991E-85C7A0EC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425D87D3-1155-4F60-9402-3D8746B140E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D220ABD-DF87-4D1A-BCE6-A19F8B3228DD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1AFFAD5E-F752-4340-AA6E-B156B53F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L53">
            <v>0</v>
          </cell>
          <cell r="M53">
            <v>22</v>
          </cell>
          <cell r="N53">
            <v>0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L53">
            <v>0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L53">
            <v>0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2"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2CCF-BB47-4C14-855B-5D5E0AEC52A7}">
  <sheetPr codeName="Sayfa15">
    <pageSetUpPr fitToPage="1"/>
  </sheetPr>
  <dimension ref="A1:AG49"/>
  <sheetViews>
    <sheetView tabSelected="1" topLeftCell="A13" zoomScaleNormal="100" workbookViewId="0">
      <selection activeCell="U30" sqref="U3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 t="s">
        <v>24</v>
      </c>
      <c r="J11" s="27">
        <v>60</v>
      </c>
      <c r="K11" s="27">
        <v>160</v>
      </c>
      <c r="L11" s="27">
        <v>15</v>
      </c>
      <c r="M11" s="27" t="s">
        <v>25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26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27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28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29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30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31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32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2">
        <v>2622796</v>
      </c>
    </row>
    <row r="19" spans="1:33" s="31" customFormat="1" ht="18.95" customHeight="1" x14ac:dyDescent="0.2">
      <c r="A19" s="24" t="s">
        <v>33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2">
        <v>2947422</v>
      </c>
    </row>
    <row r="20" spans="1:33" s="31" customFormat="1" ht="18.95" customHeight="1" x14ac:dyDescent="0.2">
      <c r="A20" s="24" t="s">
        <v>34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3"/>
    </row>
    <row r="21" spans="1:33" s="31" customFormat="1" ht="18.95" customHeight="1" x14ac:dyDescent="0.2">
      <c r="A21" s="24" t="s">
        <v>35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4">
        <v>10695</v>
      </c>
      <c r="S21" s="30">
        <v>2977103</v>
      </c>
      <c r="T21" s="33"/>
    </row>
    <row r="22" spans="1:33" ht="21.75" customHeight="1" x14ac:dyDescent="0.2">
      <c r="A22" s="35" t="s">
        <v>36</v>
      </c>
      <c r="B22" s="36">
        <f>SUM(B10:B21)</f>
        <v>1785830</v>
      </c>
      <c r="C22" s="36">
        <f t="shared" ref="C22:N22" si="4">SUM(C10:C21)</f>
        <v>932776</v>
      </c>
      <c r="D22" s="36">
        <f t="shared" si="4"/>
        <v>162309</v>
      </c>
      <c r="E22" s="36">
        <f t="shared" si="4"/>
        <v>8099</v>
      </c>
      <c r="F22" s="36">
        <f t="shared" si="4"/>
        <v>215856</v>
      </c>
      <c r="G22" s="36">
        <f t="shared" si="4"/>
        <v>197460</v>
      </c>
      <c r="H22" s="36">
        <f t="shared" si="4"/>
        <v>41188</v>
      </c>
      <c r="I22" s="36">
        <f t="shared" si="4"/>
        <v>3349</v>
      </c>
      <c r="J22" s="36">
        <f t="shared" si="4"/>
        <v>4805</v>
      </c>
      <c r="K22" s="36">
        <f t="shared" si="4"/>
        <v>1386</v>
      </c>
      <c r="L22" s="36">
        <f t="shared" si="4"/>
        <v>42030</v>
      </c>
      <c r="M22" s="36">
        <f t="shared" si="4"/>
        <v>8502</v>
      </c>
      <c r="N22" s="36">
        <f t="shared" si="4"/>
        <v>3403590</v>
      </c>
      <c r="O22" s="37"/>
      <c r="P22" s="38"/>
      <c r="Q22" s="39"/>
      <c r="T22" s="40"/>
    </row>
    <row r="23" spans="1:33" ht="15.75" customHeight="1" x14ac:dyDescent="0.2">
      <c r="A23" s="41"/>
      <c r="B23" s="42"/>
      <c r="C23" s="42"/>
      <c r="D23" s="43"/>
      <c r="E23" s="43"/>
      <c r="F23" s="43"/>
      <c r="G23" s="43"/>
      <c r="H23" s="43"/>
      <c r="I23" s="43"/>
      <c r="J23" s="42"/>
      <c r="K23" s="42"/>
      <c r="L23" s="42"/>
      <c r="M23" s="44"/>
      <c r="N23" s="45"/>
      <c r="O23" s="46"/>
      <c r="Q23" s="47"/>
      <c r="T23" s="40"/>
    </row>
    <row r="24" spans="1:33" ht="15.75" customHeight="1" x14ac:dyDescent="0.2">
      <c r="A24" s="41"/>
      <c r="B24" s="42"/>
      <c r="C24" s="42"/>
      <c r="D24" s="48"/>
      <c r="E24" s="49"/>
      <c r="F24" s="42"/>
      <c r="G24" s="42"/>
      <c r="H24" s="48"/>
      <c r="I24" s="48"/>
      <c r="J24" s="50"/>
      <c r="K24" s="50"/>
      <c r="L24" s="42"/>
      <c r="M24" s="42"/>
      <c r="N24" s="51"/>
      <c r="O24" s="45"/>
      <c r="P24" s="52"/>
      <c r="Q24" s="47"/>
      <c r="T24" s="40"/>
    </row>
    <row r="25" spans="1:33" ht="12.75" customHeight="1" x14ac:dyDescent="0.2">
      <c r="A25" s="7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38</v>
      </c>
      <c r="E27" s="19" t="s">
        <v>8</v>
      </c>
      <c r="F27" s="53" t="s">
        <v>39</v>
      </c>
      <c r="G27" s="53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40</v>
      </c>
      <c r="P27" s="22" t="s">
        <v>19</v>
      </c>
      <c r="Q27" s="22" t="s">
        <v>41</v>
      </c>
    </row>
    <row r="28" spans="1:33" s="31" customFormat="1" ht="18.95" customHeight="1" x14ac:dyDescent="0.2">
      <c r="A28" s="24" t="s">
        <v>21</v>
      </c>
      <c r="B28" s="25">
        <f>IF([1]OCAK!C53=0,"",[1]OCAK!C53)</f>
        <v>3907</v>
      </c>
      <c r="C28" s="25">
        <f>IF([1]OCAK!D53=0,"",[1]OCAK!D53)</f>
        <v>1550</v>
      </c>
      <c r="D28" s="25">
        <f>IF([1]OCAK!E53=0,"",[1]OCAK!E53)</f>
        <v>1037</v>
      </c>
      <c r="E28" s="54" t="s">
        <v>22</v>
      </c>
      <c r="F28" s="25">
        <f>IF([1]OCAK!G53=0,"",[1]OCAK!G53)</f>
        <v>1987</v>
      </c>
      <c r="G28" s="25">
        <f>IF([1]OCAK!H53=0,"",[1]OCAK!H53)</f>
        <v>873</v>
      </c>
      <c r="H28" s="25">
        <f>IF([1]OCAK!I53=0,"",[1]OCAK!I53)</f>
        <v>867</v>
      </c>
      <c r="I28" s="25">
        <f>IF([1]OCAK!J53=0,"",[1]OCAK!J53)</f>
        <v>38</v>
      </c>
      <c r="J28" s="25">
        <f>IF([1]OCAK!K53=0,"",[1]OCAK!K53)</f>
        <v>28</v>
      </c>
      <c r="K28" s="25" t="str">
        <f>IF([1]OCAK!L53=0,"",[1]OCAK!L53)</f>
        <v/>
      </c>
      <c r="L28" s="25">
        <f>IF([1]OCAK!M53=0,"",[1]OCAK!M53)</f>
        <v>22</v>
      </c>
      <c r="M28" s="55" t="str">
        <f>IF([1]OCAK!N53=0,"",[1]OCAK!N53)</f>
        <v/>
      </c>
      <c r="N28" s="25">
        <f>SUM(B28:M28)</f>
        <v>10309</v>
      </c>
      <c r="O28" s="56">
        <f>(N28-N10)/N10</f>
        <v>-6.6467445440550568E-2</v>
      </c>
      <c r="P28" s="29">
        <f>N28</f>
        <v>10309</v>
      </c>
      <c r="Q28" s="56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tr">
        <f>IF([1]MAYIS!F50=0,"",[1]MAYIS!F50)</f>
        <v/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 t="str">
        <f>IF([1]ŞUBAT!L53=0,"",[1]ŞUBAT!L53)</f>
        <v/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7">
        <f t="shared" ref="O29:O38" si="5">(N29-N11)/N11</f>
        <v>1.3216560509554141E-2</v>
      </c>
      <c r="P29" s="29">
        <f t="shared" ref="P29:P39" si="6">IFERROR(P28+N29,"")</f>
        <v>23035</v>
      </c>
      <c r="Q29" s="58">
        <f t="shared" ref="Q29:Q39" si="7">(P29-P11)/P11</f>
        <v>-2.4064737533364404E-2</v>
      </c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</row>
    <row r="30" spans="1:33" s="31" customFormat="1" ht="18.95" customHeight="1" x14ac:dyDescent="0.2">
      <c r="A30" s="24" t="s">
        <v>26</v>
      </c>
      <c r="B30" s="25">
        <f>IF([1]MART!C53=0,"",[1]MART!C53)</f>
        <v>20641</v>
      </c>
      <c r="C30" s="25">
        <f>IF([1]MART!D53=0,"",[1]MART!D53)</f>
        <v>3365</v>
      </c>
      <c r="D30" s="25">
        <f>IF([1]MART!E53=0,"",[1]MART!E53)</f>
        <v>7530</v>
      </c>
      <c r="E30" s="25" t="str">
        <f>IF([1]MAYIS!F51=0,"",[1]MAYIS!F51)</f>
        <v/>
      </c>
      <c r="F30" s="25">
        <f>IF([1]MART!G53=0,"",[1]MART!G53)</f>
        <v>2342</v>
      </c>
      <c r="G30" s="27">
        <f>IF([1]MART!H53=0,"",[1]MART!H53)</f>
        <v>1064</v>
      </c>
      <c r="H30" s="25">
        <f>IF([1]MART!I53=0,"",[1]MART!I53)</f>
        <v>609</v>
      </c>
      <c r="I30" s="25">
        <f>IF([1]MART!J53=0,"",[1]MART!J53)</f>
        <v>44</v>
      </c>
      <c r="J30" s="25">
        <f>IF([1]MART!K53=0,"",[1]MART!K53)</f>
        <v>65</v>
      </c>
      <c r="K30" s="25" t="str">
        <f>IF([1]MART!L53=0,"",[1]MART!L53)</f>
        <v/>
      </c>
      <c r="L30" s="25">
        <f>IF([1]MART!M53=0,"",[1]MART!M53)</f>
        <v>28</v>
      </c>
      <c r="M30" s="25">
        <f>IF([1]MART!N53=0,"",[1]MART!N53)</f>
        <v>12</v>
      </c>
      <c r="N30" s="25">
        <f>IF([1]MART!O53=0,"",[1]MART!O53)</f>
        <v>35700</v>
      </c>
      <c r="O30" s="57">
        <f t="shared" si="5"/>
        <v>0.1551528878822197</v>
      </c>
      <c r="P30" s="29">
        <f t="shared" si="6"/>
        <v>58735</v>
      </c>
      <c r="Q30" s="58">
        <f t="shared" si="7"/>
        <v>7.754824979819476E-2</v>
      </c>
    </row>
    <row r="31" spans="1:33" s="31" customFormat="1" ht="18.95" customHeight="1" x14ac:dyDescent="0.2">
      <c r="A31" s="24" t="s">
        <v>27</v>
      </c>
      <c r="B31" s="25" t="str">
        <f>IF([1]NİSAN!C53=0,"",[1]NİSAN!C53)</f>
        <v/>
      </c>
      <c r="C31" s="25" t="str">
        <f>IF([1]NİSAN!D53=0,"",[1]NİSAN!D53)</f>
        <v/>
      </c>
      <c r="D31" s="25" t="str">
        <f>IF([1]NİSAN!E53=0,"",[1]NİSAN!E53)</f>
        <v/>
      </c>
      <c r="E31" s="25" t="str">
        <f>IF([1]MAYIS!F52=0,"",[1]MAYIS!F52)</f>
        <v/>
      </c>
      <c r="F31" s="25" t="str">
        <f>IF([1]NİSAN!G53=0,"",[1]NİSAN!G53)</f>
        <v/>
      </c>
      <c r="G31" s="25" t="str">
        <f>IF([1]NİSAN!H53=0,"",[1]NİSAN!H53)</f>
        <v/>
      </c>
      <c r="H31" s="25" t="str">
        <f>IF([1]NİSAN!I53=0,"",[1]NİSAN!I53)</f>
        <v/>
      </c>
      <c r="I31" s="27" t="str">
        <f>IF([1]NİSAN!J53=0,"",[1]NİSAN!J53)</f>
        <v/>
      </c>
      <c r="J31" s="25" t="str">
        <f>IF([1]NİSAN!K53=0,"",[1]NİSAN!K53)</f>
        <v/>
      </c>
      <c r="K31" s="25" t="str">
        <f>IF([1]NİSAN!L53=0,"",[1]NİSAN!L53)</f>
        <v/>
      </c>
      <c r="L31" s="25" t="str">
        <f>IF([1]NİSAN!M53=0,"",[1]NİSAN!M53)</f>
        <v/>
      </c>
      <c r="M31" s="25" t="str">
        <f>IF([1]NİSAN!N53=0,"",[1]NİSAN!N53)</f>
        <v/>
      </c>
      <c r="N31" s="25" t="str">
        <f>IF([1]NİSAN!O53=0,"",[1]NİSAN!O53)</f>
        <v/>
      </c>
      <c r="O31" s="57" t="e">
        <f t="shared" si="5"/>
        <v>#VALUE!</v>
      </c>
      <c r="P31" s="29" t="str">
        <f t="shared" si="6"/>
        <v/>
      </c>
      <c r="Q31" s="58" t="e">
        <f t="shared" si="7"/>
        <v>#VALUE!</v>
      </c>
    </row>
    <row r="32" spans="1:33" s="31" customFormat="1" ht="18.95" customHeight="1" x14ac:dyDescent="0.2">
      <c r="A32" s="24" t="s">
        <v>28</v>
      </c>
      <c r="B32" s="25" t="str">
        <f>IF([1]MAYIS!C53=0,"",[1]MAYIS!C53)</f>
        <v/>
      </c>
      <c r="C32" s="25" t="str">
        <f>IF([1]MAYIS!D53=0,"",[1]MAYIS!D53)</f>
        <v/>
      </c>
      <c r="D32" s="25" t="str">
        <f>IF([1]MAYIS!E53=0,"",[1]MAYIS!E53)</f>
        <v/>
      </c>
      <c r="E32" s="25" t="str">
        <f>IF([1]MAYIS!F53=0,"",[1]MAYIS!F53)</f>
        <v/>
      </c>
      <c r="F32" s="25" t="str">
        <f>IF([1]MAYIS!G53=0,"",[1]MAYIS!G53)</f>
        <v/>
      </c>
      <c r="G32" s="25" t="str">
        <f>IF([1]MAYIS!H53=0,"",[1]MAYIS!H53)</f>
        <v/>
      </c>
      <c r="H32" s="25" t="str">
        <f>IF([1]MAYIS!I53=0,"",[1]MAYIS!I53)</f>
        <v/>
      </c>
      <c r="I32" s="25" t="str">
        <f>IF([1]MAYIS!J53=0,"",[1]MAYIS!J53)</f>
        <v/>
      </c>
      <c r="J32" s="25" t="str">
        <f>IF([1]MAYIS!K53=0,"",[1]MAYIS!K53)</f>
        <v/>
      </c>
      <c r="K32" s="25" t="str">
        <f>IF([1]MAYIS!L53=0,"",[1]MAYIS!L53)</f>
        <v/>
      </c>
      <c r="L32" s="25" t="str">
        <f>IF([1]MAYIS!M53=0,"",[1]MAYIS!M53)</f>
        <v/>
      </c>
      <c r="M32" s="25" t="str">
        <f>IF([1]MAYIS!N53=0,"",[1]MAYIS!N53)</f>
        <v/>
      </c>
      <c r="N32" s="25" t="str">
        <f>IF([1]MAYIS!O53=0,"",[1]MAYIS!O53)</f>
        <v/>
      </c>
      <c r="O32" s="57" t="e">
        <f t="shared" si="5"/>
        <v>#VALUE!</v>
      </c>
      <c r="P32" s="29" t="str">
        <f t="shared" si="6"/>
        <v/>
      </c>
      <c r="Q32" s="58" t="e">
        <f t="shared" si="7"/>
        <v>#VALUE!</v>
      </c>
    </row>
    <row r="33" spans="1:20" s="31" customFormat="1" ht="18.95" customHeight="1" x14ac:dyDescent="0.2">
      <c r="A33" s="61" t="s">
        <v>29</v>
      </c>
      <c r="B33" s="25" t="str">
        <f>IF([1]HAZİRAN!C53=0,"",[1]HAZİRAN!C53)</f>
        <v/>
      </c>
      <c r="C33" s="25" t="str">
        <f>IF([1]HAZİRAN!D53=0,"",[1]HAZİRAN!D53)</f>
        <v/>
      </c>
      <c r="D33" s="25" t="str">
        <f>IF([1]HAZİRAN!E53=0,"",[1]HAZİRAN!E53)</f>
        <v/>
      </c>
      <c r="E33" s="25" t="str">
        <f>IF([1]HAZİRAN!F53=0,"",[1]HAZİRAN!F53)</f>
        <v/>
      </c>
      <c r="F33" s="25" t="str">
        <f>IF([1]HAZİRAN!G53=0,"",[1]HAZİRAN!G53)</f>
        <v/>
      </c>
      <c r="G33" s="25" t="str">
        <f>IF([1]HAZİRAN!H53=0,"",[1]HAZİRAN!H53)</f>
        <v/>
      </c>
      <c r="H33" s="25" t="str">
        <f>IF([1]HAZİRAN!I53=0,"",[1]HAZİRAN!I53)</f>
        <v/>
      </c>
      <c r="I33" s="25" t="str">
        <f>IF([1]HAZİRAN!J53=0,"",[1]HAZİRAN!J53)</f>
        <v/>
      </c>
      <c r="J33" s="25" t="str">
        <f>IF([1]HAZİRAN!K53=0,"",[1]HAZİRAN!K53)</f>
        <v/>
      </c>
      <c r="K33" s="25" t="str">
        <f>IF([1]HAZİRAN!L53=0,"",[1]HAZİRAN!L53)</f>
        <v/>
      </c>
      <c r="L33" s="25" t="str">
        <f>IF([1]HAZİRAN!M53=0,"",[1]HAZİRAN!M53)</f>
        <v/>
      </c>
      <c r="M33" s="25" t="str">
        <f>IF([1]HAZİRAN!N53=0,"",[1]HAZİRAN!N53)</f>
        <v/>
      </c>
      <c r="N33" s="25" t="str">
        <f>IF([1]HAZİRAN!O53=0,"",[1]HAZİRAN!O53)</f>
        <v/>
      </c>
      <c r="O33" s="57" t="e">
        <f t="shared" si="5"/>
        <v>#VALUE!</v>
      </c>
      <c r="P33" s="29" t="str">
        <f t="shared" si="6"/>
        <v/>
      </c>
      <c r="Q33" s="58" t="e">
        <f t="shared" si="7"/>
        <v>#VALUE!</v>
      </c>
    </row>
    <row r="34" spans="1:20" s="31" customFormat="1" ht="18.95" customHeight="1" x14ac:dyDescent="0.2">
      <c r="A34" s="24" t="s">
        <v>30</v>
      </c>
      <c r="B34" s="25" t="str">
        <f>IF([1]TEMMUZ!C53=0,"",[1]TEMMUZ!C53)</f>
        <v/>
      </c>
      <c r="C34" s="25" t="str">
        <f>IF([1]TEMMUZ!D53=0,"",[1]TEMMUZ!D53)</f>
        <v/>
      </c>
      <c r="D34" s="25" t="str">
        <f>IF([1]TEMMUZ!E53=0,"",[1]TEMMUZ!E53)</f>
        <v/>
      </c>
      <c r="E34" s="25" t="str">
        <f>IF([1]TEMMUZ!F53=0,"",[1]TEMMUZ!F53)</f>
        <v/>
      </c>
      <c r="F34" s="25" t="str">
        <f>IF([1]TEMMUZ!G53=0,"",[1]TEMMUZ!G53)</f>
        <v/>
      </c>
      <c r="G34" s="25" t="str">
        <f>IF([1]TEMMUZ!H53=0,"",[1]TEMMUZ!H53)</f>
        <v/>
      </c>
      <c r="H34" s="25" t="str">
        <f>IF([1]TEMMUZ!I53=0,"",[1]TEMMUZ!I53)</f>
        <v/>
      </c>
      <c r="I34" s="25" t="str">
        <f>IF([1]TEMMUZ!J53=0,"",[1]TEMMUZ!J53)</f>
        <v/>
      </c>
      <c r="J34" s="25" t="str">
        <f>IF([1]TEMMUZ!K53=0,"",[1]TEMMUZ!K53)</f>
        <v/>
      </c>
      <c r="K34" s="25" t="str">
        <f>IF([1]TEMMUZ!L53=0,"",[1]TEMMUZ!L53)</f>
        <v/>
      </c>
      <c r="L34" s="25" t="str">
        <f>IF([1]TEMMUZ!M53=0,"",[1]TEMMUZ!M53)</f>
        <v/>
      </c>
      <c r="M34" s="25" t="str">
        <f>IF([1]TEMMUZ!N53=0,"",[1]TEMMUZ!N53)</f>
        <v/>
      </c>
      <c r="N34" s="25" t="str">
        <f>IF([1]TEMMUZ!O53=0,"",[1]TEMMUZ!O53)</f>
        <v/>
      </c>
      <c r="O34" s="57" t="e">
        <f t="shared" si="5"/>
        <v>#VALUE!</v>
      </c>
      <c r="P34" s="29" t="str">
        <f t="shared" si="6"/>
        <v/>
      </c>
      <c r="Q34" s="58" t="e">
        <f t="shared" si="7"/>
        <v>#VALUE!</v>
      </c>
    </row>
    <row r="35" spans="1:20" s="31" customFormat="1" ht="18.95" customHeight="1" x14ac:dyDescent="0.2">
      <c r="A35" s="61" t="s">
        <v>31</v>
      </c>
      <c r="B35" s="25" t="str">
        <f>IF([1]AĞUSTOS!C53=0,"",[1]AĞUSTOS!C53)</f>
        <v/>
      </c>
      <c r="C35" s="25" t="str">
        <f>IF([1]AĞUSTOS!D53=0,"",[1]AĞUSTOS!D53)</f>
        <v/>
      </c>
      <c r="D35" s="25" t="str">
        <f>IF([1]AĞUSTOS!E53=0,"",[1]AĞUSTOS!E53)</f>
        <v/>
      </c>
      <c r="E35" s="25" t="str">
        <f>IF([1]AĞUSTOS!F53=0,"",[1]AĞUSTOS!F53)</f>
        <v/>
      </c>
      <c r="F35" s="25" t="str">
        <f>IF([1]AĞUSTOS!G53=0,"",[1]AĞUSTOS!G53)</f>
        <v/>
      </c>
      <c r="G35" s="25" t="str">
        <f>IF([1]AĞUSTOS!H53=0,"",[1]AĞUSTOS!H53)</f>
        <v/>
      </c>
      <c r="H35" s="25" t="str">
        <f>IF([1]AĞUSTOS!I53=0,"",[1]AĞUSTOS!I53)</f>
        <v/>
      </c>
      <c r="I35" s="25" t="str">
        <f>IF([1]AĞUSTOS!J53=0,"",[1]AĞUSTOS!J53)</f>
        <v/>
      </c>
      <c r="J35" s="25" t="str">
        <f>IF([1]AĞUSTOS!K53=0,"",[1]AĞUSTOS!K53)</f>
        <v/>
      </c>
      <c r="K35" s="25" t="str">
        <f>IF([1]AĞUSTOS!L53=0,"",[1]AĞUSTOS!L53)</f>
        <v/>
      </c>
      <c r="L35" s="25" t="str">
        <f>IF([1]AĞUSTOS!M53=0,"",[1]AĞUSTOS!M53)</f>
        <v/>
      </c>
      <c r="M35" s="25" t="str">
        <f>IF([1]AĞUSTOS!N53=0,"",[1]AĞUSTOS!N53)</f>
        <v/>
      </c>
      <c r="N35" s="25" t="str">
        <f>IF([1]AĞUSTOS!O53=0,"",[1]AĞUSTOS!O53)</f>
        <v/>
      </c>
      <c r="O35" s="57" t="e">
        <f t="shared" si="5"/>
        <v>#VALUE!</v>
      </c>
      <c r="P35" s="29" t="str">
        <f t="shared" si="6"/>
        <v/>
      </c>
      <c r="Q35" s="58" t="e">
        <f t="shared" si="7"/>
        <v>#VALUE!</v>
      </c>
    </row>
    <row r="36" spans="1:20" s="31" customFormat="1" ht="18.95" customHeight="1" x14ac:dyDescent="0.2">
      <c r="A36" s="61" t="s">
        <v>32</v>
      </c>
      <c r="B36" s="25" t="str">
        <f>IF([1]EYLÜL!C53=0,"",[1]EYLÜL!C53)</f>
        <v/>
      </c>
      <c r="C36" s="25" t="str">
        <f>IF([1]EYLÜL!D53=0,"",[1]EYLÜL!D53)</f>
        <v/>
      </c>
      <c r="D36" s="25" t="str">
        <f>IF([1]EYLÜL!E53=0,"",[1]EYLÜL!E53)</f>
        <v/>
      </c>
      <c r="E36" s="25" t="str">
        <f>IF([1]EYLÜL!F53=0,"",[1]EYLÜL!F53)</f>
        <v/>
      </c>
      <c r="F36" s="25" t="str">
        <f>IF([1]EYLÜL!G53=0,"",[1]EYLÜL!G53)</f>
        <v/>
      </c>
      <c r="G36" s="25" t="str">
        <f>IF([1]EYLÜL!H53=0,"",[1]EYLÜL!H53)</f>
        <v/>
      </c>
      <c r="H36" s="25" t="str">
        <f>IF([1]EYLÜL!I53=0,"",[1]EYLÜL!I53)</f>
        <v/>
      </c>
      <c r="I36" s="25" t="str">
        <f>IF([1]EYLÜL!J53=0,"",[1]EYLÜL!J53)</f>
        <v/>
      </c>
      <c r="J36" s="25" t="str">
        <f>IF([1]EYLÜL!K53=0,"",[1]EYLÜL!K53)</f>
        <v/>
      </c>
      <c r="K36" s="25" t="str">
        <f>IF([1]EYLÜL!L53=0,"",[1]EYLÜL!L53)</f>
        <v/>
      </c>
      <c r="L36" s="25" t="str">
        <f>IF([1]EYLÜL!M53=0,"",[1]EYLÜL!M53)</f>
        <v/>
      </c>
      <c r="M36" s="25" t="str">
        <f>IF([1]EYLÜL!N53=0,"",[1]EYLÜL!N53)</f>
        <v/>
      </c>
      <c r="N36" s="25" t="str">
        <f>IF([1]EYLÜL!O53=0,"",[1]EYLÜL!O53)</f>
        <v/>
      </c>
      <c r="O36" s="57" t="e">
        <f t="shared" si="5"/>
        <v>#VALUE!</v>
      </c>
      <c r="P36" s="29" t="str">
        <f t="shared" si="6"/>
        <v/>
      </c>
      <c r="Q36" s="58" t="e">
        <f t="shared" si="7"/>
        <v>#VALUE!</v>
      </c>
    </row>
    <row r="37" spans="1:20" s="31" customFormat="1" ht="18.95" customHeight="1" x14ac:dyDescent="0.2">
      <c r="A37" s="61" t="s">
        <v>33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7" t="e">
        <f t="shared" si="5"/>
        <v>#VALUE!</v>
      </c>
      <c r="P37" s="29" t="str">
        <f t="shared" si="6"/>
        <v/>
      </c>
      <c r="Q37" s="58" t="e">
        <f t="shared" si="7"/>
        <v>#VALUE!</v>
      </c>
    </row>
    <row r="38" spans="1:20" s="31" customFormat="1" ht="18.95" customHeight="1" x14ac:dyDescent="0.2">
      <c r="A38" s="61" t="s">
        <v>34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7" t="e">
        <f t="shared" si="5"/>
        <v>#VALUE!</v>
      </c>
      <c r="P38" s="29" t="str">
        <f t="shared" si="6"/>
        <v/>
      </c>
      <c r="Q38" s="58" t="e">
        <f t="shared" si="7"/>
        <v>#VALUE!</v>
      </c>
    </row>
    <row r="39" spans="1:20" s="31" customFormat="1" ht="18.95" customHeight="1" x14ac:dyDescent="0.2">
      <c r="A39" s="61" t="s">
        <v>35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7" t="e">
        <f>(N39-N21)/N21</f>
        <v>#VALUE!</v>
      </c>
      <c r="P39" s="29" t="str">
        <f t="shared" si="6"/>
        <v/>
      </c>
      <c r="Q39" s="58" t="e">
        <f t="shared" si="7"/>
        <v>#VALUE!</v>
      </c>
    </row>
    <row r="40" spans="1:20" s="63" customFormat="1" ht="24" customHeight="1" x14ac:dyDescent="0.2">
      <c r="A40" s="62" t="s">
        <v>36</v>
      </c>
      <c r="B40" s="36">
        <f>SUM(B28:B39)</f>
        <v>28641</v>
      </c>
      <c r="C40" s="36">
        <f t="shared" ref="C40:M40" si="8">SUM(C28:C39)</f>
        <v>6313</v>
      </c>
      <c r="D40" s="36">
        <f t="shared" si="8"/>
        <v>12752</v>
      </c>
      <c r="E40" s="36">
        <f t="shared" si="8"/>
        <v>0</v>
      </c>
      <c r="F40" s="36">
        <f t="shared" si="8"/>
        <v>6232</v>
      </c>
      <c r="G40" s="36">
        <f t="shared" si="8"/>
        <v>2632</v>
      </c>
      <c r="H40" s="36">
        <f t="shared" si="8"/>
        <v>1791</v>
      </c>
      <c r="I40" s="36">
        <f t="shared" si="8"/>
        <v>140</v>
      </c>
      <c r="J40" s="36">
        <f t="shared" si="8"/>
        <v>152</v>
      </c>
      <c r="K40" s="36">
        <f t="shared" si="8"/>
        <v>0</v>
      </c>
      <c r="L40" s="36">
        <f t="shared" si="8"/>
        <v>67</v>
      </c>
      <c r="M40" s="36">
        <f t="shared" si="8"/>
        <v>15</v>
      </c>
      <c r="N40" s="36">
        <f>SUM(B40:M40)</f>
        <v>58735</v>
      </c>
      <c r="O40" s="37"/>
      <c r="P40" s="38"/>
      <c r="Q40" s="39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64"/>
      <c r="S41" s="64"/>
    </row>
    <row r="42" spans="1:20" ht="45" customHeight="1" x14ac:dyDescent="0.2">
      <c r="A42" s="65" t="s">
        <v>42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60"/>
      <c r="S42" s="60"/>
      <c r="T42" s="64"/>
    </row>
    <row r="43" spans="1:20" ht="16.5" customHeight="1" x14ac:dyDescent="0.2">
      <c r="A43" s="68" t="s">
        <v>43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0">
        <f ca="1">TODAY()</f>
        <v>45407</v>
      </c>
      <c r="Q43" s="71"/>
      <c r="R43" s="72"/>
      <c r="S43" s="64"/>
      <c r="T43" s="64"/>
    </row>
    <row r="44" spans="1:20" ht="12" customHeight="1" x14ac:dyDescent="0.2">
      <c r="A44" s="73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5"/>
      <c r="Q44" s="76"/>
      <c r="R44" s="60"/>
      <c r="S44" s="60"/>
      <c r="T44" s="64"/>
    </row>
    <row r="45" spans="1:20" ht="14.25" customHeight="1" x14ac:dyDescent="0.2">
      <c r="A45" s="6"/>
      <c r="B45" s="77"/>
      <c r="C45" s="77"/>
      <c r="D45" s="77"/>
      <c r="E45" s="77"/>
      <c r="F45" s="77"/>
      <c r="G45" s="6"/>
      <c r="H45" s="77"/>
      <c r="I45" s="77"/>
      <c r="J45" s="77"/>
      <c r="K45" s="78"/>
      <c r="L45" s="1"/>
      <c r="M45" s="1"/>
      <c r="N45" s="1"/>
      <c r="O45" s="1"/>
      <c r="P45" s="1"/>
      <c r="Q45" s="1"/>
      <c r="R45" s="64"/>
      <c r="S45" s="64"/>
      <c r="T45" s="64"/>
    </row>
    <row r="46" spans="1:20" ht="14.25" customHeight="1" x14ac:dyDescent="0.2">
      <c r="A46" s="79"/>
      <c r="B46" s="1"/>
      <c r="C46" s="77"/>
      <c r="D46" s="77"/>
      <c r="E46" s="77"/>
      <c r="F46" s="80"/>
      <c r="G46" s="80"/>
      <c r="H46" s="80"/>
      <c r="I46" s="80"/>
      <c r="J46" s="80"/>
      <c r="K46" s="80"/>
      <c r="L46" s="1"/>
      <c r="M46" s="1"/>
      <c r="N46" s="1"/>
      <c r="O46" s="1"/>
      <c r="P46" s="1"/>
      <c r="Q46" s="1"/>
      <c r="R46" s="64"/>
      <c r="S46" s="64"/>
      <c r="T46" s="64"/>
    </row>
    <row r="47" spans="1:20" ht="14.25" customHeight="1" x14ac:dyDescent="0.2">
      <c r="A47" s="79"/>
      <c r="B47" s="1"/>
      <c r="C47" s="77"/>
      <c r="D47" s="77"/>
      <c r="E47" s="77"/>
      <c r="F47" s="80"/>
      <c r="G47" s="80"/>
      <c r="H47" s="80"/>
      <c r="I47" s="80"/>
      <c r="J47" s="80"/>
      <c r="K47" s="80"/>
      <c r="L47" s="1"/>
      <c r="M47" s="1"/>
      <c r="N47" s="1"/>
      <c r="O47" s="1"/>
      <c r="P47" s="1"/>
      <c r="Q47" s="1"/>
    </row>
    <row r="48" spans="1:20" ht="14.2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2024-04-25T11:23:30Z</dcterms:created>
  <dcterms:modified xsi:type="dcterms:W3CDTF">2024-04-25T11:25:14Z</dcterms:modified>
</cp:coreProperties>
</file>